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3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igi.corallo\Desktop\Basket San Secondo ASD\"/>
    </mc:Choice>
  </mc:AlternateContent>
  <bookViews>
    <workbookView xWindow="0" yWindow="0" windowWidth="28800" windowHeight="12135" tabRatio="829" activeTab="2"/>
  </bookViews>
  <sheets>
    <sheet name="squadra" sheetId="1" r:id="rId1"/>
    <sheet name="partite" sheetId="17" r:id="rId2"/>
    <sheet name="gara 2 Iwons" sheetId="24" r:id="rId3"/>
    <sheet name="gara 1 Iwons" sheetId="23" r:id="rId4"/>
    <sheet name="FO Bss Castellana" sheetId="22" r:id="rId5"/>
    <sheet name="FO Bss SORBOLO" sheetId="21" r:id="rId6"/>
    <sheet name="FO Vico Bss" sheetId="20" r:id="rId7"/>
    <sheet name="FO Gossolengo Bss" sheetId="19" r:id="rId8"/>
    <sheet name="Bss Sorbolo" sheetId="3" r:id="rId9"/>
    <sheet name="Vico Bss" sheetId="4" r:id="rId10"/>
    <sheet name="Bss Gossolengo" sheetId="6" r:id="rId11"/>
    <sheet name="Salso Bss" sheetId="5" r:id="rId12"/>
    <sheet name="Bss Fox" sheetId="7" r:id="rId13"/>
    <sheet name="Castel - Bss" sheetId="8" r:id="rId14"/>
    <sheet name="Bss Fiorenzuola" sheetId="15" r:id="rId15"/>
    <sheet name="Sorbolo Bss" sheetId="9" r:id="rId16"/>
    <sheet name="Bss Vico" sheetId="10" r:id="rId17"/>
    <sheet name="Gossolengo Bss" sheetId="11" r:id="rId18"/>
    <sheet name="Bss Salso" sheetId="12" r:id="rId19"/>
    <sheet name="Fox Bss" sheetId="13" r:id="rId20"/>
    <sheet name="Bss Castellana" sheetId="2" r:id="rId21"/>
    <sheet name="Fiorenzuola Bss" sheetId="18" r:id="rId22"/>
  </sheets>
  <calcPr calcId="171027"/>
</workbook>
</file>

<file path=xl/calcChain.xml><?xml version="1.0" encoding="utf-8"?>
<calcChain xmlns="http://schemas.openxmlformats.org/spreadsheetml/2006/main">
  <c r="D5" i="24" l="1"/>
  <c r="X5" i="24" s="1"/>
  <c r="I5" i="24"/>
  <c r="L5" i="24"/>
  <c r="O5" i="24"/>
  <c r="U5" i="24"/>
  <c r="D10" i="24"/>
  <c r="X10" i="24" s="1"/>
  <c r="I10" i="24"/>
  <c r="L10" i="24"/>
  <c r="O10" i="24"/>
  <c r="U10" i="24"/>
  <c r="D11" i="24"/>
  <c r="X11" i="24" s="1"/>
  <c r="I11" i="24"/>
  <c r="L11" i="24"/>
  <c r="O11" i="24"/>
  <c r="U11" i="24"/>
  <c r="D12" i="24"/>
  <c r="X12" i="24" s="1"/>
  <c r="I12" i="24"/>
  <c r="L12" i="24"/>
  <c r="O12" i="24"/>
  <c r="U12" i="24"/>
  <c r="D14" i="24"/>
  <c r="X14" i="24" s="1"/>
  <c r="I14" i="24"/>
  <c r="L14" i="24"/>
  <c r="O14" i="24"/>
  <c r="U14" i="24"/>
  <c r="D15" i="24"/>
  <c r="X15" i="24" s="1"/>
  <c r="I15" i="24"/>
  <c r="L15" i="24"/>
  <c r="O15" i="24"/>
  <c r="U15" i="24"/>
  <c r="D17" i="24"/>
  <c r="X17" i="24" s="1"/>
  <c r="I17" i="24"/>
  <c r="L17" i="24"/>
  <c r="O17" i="24"/>
  <c r="U17" i="24"/>
  <c r="D19" i="24"/>
  <c r="X19" i="24" s="1"/>
  <c r="I19" i="24"/>
  <c r="L19" i="24"/>
  <c r="O19" i="24"/>
  <c r="U19" i="24"/>
  <c r="D23" i="24"/>
  <c r="X23" i="24" s="1"/>
  <c r="I23" i="24"/>
  <c r="L23" i="24"/>
  <c r="O23" i="24"/>
  <c r="U23" i="24"/>
  <c r="U3" i="24" l="1"/>
  <c r="O3" i="24"/>
  <c r="L3" i="24"/>
  <c r="I3" i="24"/>
  <c r="D3" i="24"/>
  <c r="X3" i="24" s="1"/>
  <c r="U19" i="23"/>
  <c r="O19" i="23"/>
  <c r="L19" i="23"/>
  <c r="I19" i="23"/>
  <c r="D19" i="23"/>
  <c r="X19" i="23" s="1"/>
  <c r="U12" i="23"/>
  <c r="O12" i="23"/>
  <c r="L12" i="23"/>
  <c r="I12" i="23"/>
  <c r="D12" i="23"/>
  <c r="X12" i="23" s="1"/>
  <c r="U11" i="23"/>
  <c r="O11" i="23"/>
  <c r="L11" i="23"/>
  <c r="I11" i="23"/>
  <c r="D11" i="23"/>
  <c r="X11" i="23" s="1"/>
  <c r="W23" i="1"/>
  <c r="V23" i="1"/>
  <c r="U23" i="1"/>
  <c r="T23" i="1"/>
  <c r="S23" i="1"/>
  <c r="R23" i="1"/>
  <c r="Q23" i="1"/>
  <c r="P23" i="1"/>
  <c r="N23" i="1"/>
  <c r="M23" i="1"/>
  <c r="K23" i="1"/>
  <c r="J23" i="1"/>
  <c r="H23" i="1"/>
  <c r="G23" i="1"/>
  <c r="F23" i="1"/>
  <c r="E23" i="1"/>
  <c r="W22" i="1"/>
  <c r="V22" i="1"/>
  <c r="U22" i="1"/>
  <c r="T22" i="1"/>
  <c r="S22" i="1"/>
  <c r="R22" i="1"/>
  <c r="Q22" i="1"/>
  <c r="P22" i="1"/>
  <c r="N22" i="1"/>
  <c r="O22" i="1" s="1"/>
  <c r="M22" i="1"/>
  <c r="K22" i="1"/>
  <c r="J22" i="1"/>
  <c r="H22" i="1"/>
  <c r="G22" i="1"/>
  <c r="F22" i="1"/>
  <c r="E22" i="1"/>
  <c r="D22" i="1"/>
  <c r="W21" i="1"/>
  <c r="V21" i="1"/>
  <c r="U21" i="1"/>
  <c r="T21" i="1"/>
  <c r="S21" i="1"/>
  <c r="R21" i="1"/>
  <c r="Q21" i="1"/>
  <c r="P21" i="1"/>
  <c r="N21" i="1"/>
  <c r="O21" i="1" s="1"/>
  <c r="M21" i="1"/>
  <c r="K21" i="1"/>
  <c r="J21" i="1"/>
  <c r="H21" i="1"/>
  <c r="I21" i="1" s="1"/>
  <c r="G21" i="1"/>
  <c r="F21" i="1"/>
  <c r="E21" i="1"/>
  <c r="D21" i="1"/>
  <c r="W20" i="1"/>
  <c r="V20" i="1"/>
  <c r="U20" i="1"/>
  <c r="T20" i="1"/>
  <c r="S20" i="1"/>
  <c r="R20" i="1"/>
  <c r="Q20" i="1"/>
  <c r="P20" i="1"/>
  <c r="N20" i="1"/>
  <c r="M20" i="1"/>
  <c r="K20" i="1"/>
  <c r="L20" i="1" s="1"/>
  <c r="J20" i="1"/>
  <c r="H20" i="1"/>
  <c r="G20" i="1"/>
  <c r="F20" i="1"/>
  <c r="E20" i="1"/>
  <c r="D20" i="1"/>
  <c r="W19" i="1"/>
  <c r="V19" i="1"/>
  <c r="U19" i="1"/>
  <c r="T19" i="1"/>
  <c r="S19" i="1"/>
  <c r="R19" i="1"/>
  <c r="Q19" i="1"/>
  <c r="P19" i="1"/>
  <c r="N19" i="1"/>
  <c r="M19" i="1"/>
  <c r="K19" i="1"/>
  <c r="J19" i="1"/>
  <c r="H19" i="1"/>
  <c r="G19" i="1"/>
  <c r="F19" i="1"/>
  <c r="E19" i="1"/>
  <c r="W18" i="1"/>
  <c r="V18" i="1"/>
  <c r="U18" i="1"/>
  <c r="T18" i="1"/>
  <c r="S18" i="1"/>
  <c r="R18" i="1"/>
  <c r="Q18" i="1"/>
  <c r="P18" i="1"/>
  <c r="N18" i="1"/>
  <c r="O18" i="1" s="1"/>
  <c r="M18" i="1"/>
  <c r="K18" i="1"/>
  <c r="J18" i="1"/>
  <c r="H18" i="1"/>
  <c r="I18" i="1" s="1"/>
  <c r="G18" i="1"/>
  <c r="F18" i="1"/>
  <c r="E18" i="1"/>
  <c r="D18" i="1"/>
  <c r="W17" i="1"/>
  <c r="V17" i="1"/>
  <c r="U17" i="1"/>
  <c r="T17" i="1"/>
  <c r="S17" i="1"/>
  <c r="R17" i="1"/>
  <c r="Q17" i="1"/>
  <c r="P17" i="1"/>
  <c r="N17" i="1"/>
  <c r="M17" i="1"/>
  <c r="K17" i="1"/>
  <c r="L17" i="1" s="1"/>
  <c r="J17" i="1"/>
  <c r="H17" i="1"/>
  <c r="G17" i="1"/>
  <c r="F17" i="1"/>
  <c r="E17" i="1"/>
  <c r="W16" i="1"/>
  <c r="V16" i="1"/>
  <c r="U16" i="1"/>
  <c r="T16" i="1"/>
  <c r="S16" i="1"/>
  <c r="R16" i="1"/>
  <c r="Q16" i="1"/>
  <c r="P16" i="1"/>
  <c r="N16" i="1"/>
  <c r="O16" i="1" s="1"/>
  <c r="M16" i="1"/>
  <c r="K16" i="1"/>
  <c r="J16" i="1"/>
  <c r="H16" i="1"/>
  <c r="G16" i="1"/>
  <c r="F16" i="1"/>
  <c r="E16" i="1"/>
  <c r="D16" i="1"/>
  <c r="W15" i="1"/>
  <c r="V15" i="1"/>
  <c r="U15" i="1"/>
  <c r="T15" i="1"/>
  <c r="S15" i="1"/>
  <c r="R15" i="1"/>
  <c r="Q15" i="1"/>
  <c r="P15" i="1"/>
  <c r="N15" i="1"/>
  <c r="M15" i="1"/>
  <c r="K15" i="1"/>
  <c r="J15" i="1"/>
  <c r="H15" i="1"/>
  <c r="G15" i="1"/>
  <c r="F15" i="1"/>
  <c r="E15" i="1"/>
  <c r="W14" i="1"/>
  <c r="V14" i="1"/>
  <c r="U14" i="1"/>
  <c r="T14" i="1"/>
  <c r="S14" i="1"/>
  <c r="R14" i="1"/>
  <c r="Q14" i="1"/>
  <c r="P14" i="1"/>
  <c r="N14" i="1"/>
  <c r="M14" i="1"/>
  <c r="K14" i="1"/>
  <c r="J14" i="1"/>
  <c r="H14" i="1"/>
  <c r="G14" i="1"/>
  <c r="F14" i="1"/>
  <c r="E14" i="1"/>
  <c r="W13" i="1"/>
  <c r="V13" i="1"/>
  <c r="U13" i="1"/>
  <c r="T13" i="1"/>
  <c r="S13" i="1"/>
  <c r="R13" i="1"/>
  <c r="Q13" i="1"/>
  <c r="P13" i="1"/>
  <c r="N13" i="1"/>
  <c r="M13" i="1"/>
  <c r="K13" i="1"/>
  <c r="J13" i="1"/>
  <c r="H13" i="1"/>
  <c r="G13" i="1"/>
  <c r="F13" i="1"/>
  <c r="E13" i="1"/>
  <c r="D13" i="1"/>
  <c r="W12" i="1"/>
  <c r="V12" i="1"/>
  <c r="U12" i="1"/>
  <c r="T12" i="1"/>
  <c r="S12" i="1"/>
  <c r="R12" i="1"/>
  <c r="Q12" i="1"/>
  <c r="P12" i="1"/>
  <c r="N12" i="1"/>
  <c r="M12" i="1"/>
  <c r="K12" i="1"/>
  <c r="J12" i="1"/>
  <c r="H12" i="1"/>
  <c r="G12" i="1"/>
  <c r="F12" i="1"/>
  <c r="E12" i="1"/>
  <c r="D12" i="1"/>
  <c r="W11" i="1"/>
  <c r="V11" i="1"/>
  <c r="U11" i="1"/>
  <c r="T11" i="1"/>
  <c r="S11" i="1"/>
  <c r="R11" i="1"/>
  <c r="Q11" i="1"/>
  <c r="P11" i="1"/>
  <c r="N11" i="1"/>
  <c r="O11" i="1" s="1"/>
  <c r="M11" i="1"/>
  <c r="K11" i="1"/>
  <c r="J11" i="1"/>
  <c r="H11" i="1"/>
  <c r="G11" i="1"/>
  <c r="F11" i="1"/>
  <c r="E11" i="1"/>
  <c r="D11" i="1"/>
  <c r="W10" i="1"/>
  <c r="V10" i="1"/>
  <c r="U10" i="1"/>
  <c r="T10" i="1"/>
  <c r="S10" i="1"/>
  <c r="R10" i="1"/>
  <c r="Q10" i="1"/>
  <c r="P10" i="1"/>
  <c r="N10" i="1"/>
  <c r="M10" i="1"/>
  <c r="K10" i="1"/>
  <c r="J10" i="1"/>
  <c r="H10" i="1"/>
  <c r="G10" i="1"/>
  <c r="F10" i="1"/>
  <c r="E10" i="1"/>
  <c r="W9" i="1"/>
  <c r="V9" i="1"/>
  <c r="U9" i="1"/>
  <c r="T9" i="1"/>
  <c r="S9" i="1"/>
  <c r="R9" i="1"/>
  <c r="Q9" i="1"/>
  <c r="P9" i="1"/>
  <c r="N9" i="1"/>
  <c r="M9" i="1"/>
  <c r="K9" i="1"/>
  <c r="J9" i="1"/>
  <c r="H9" i="1"/>
  <c r="G9" i="1"/>
  <c r="F9" i="1"/>
  <c r="E9" i="1"/>
  <c r="D9" i="1"/>
  <c r="W8" i="1"/>
  <c r="V8" i="1"/>
  <c r="U8" i="1"/>
  <c r="T8" i="1"/>
  <c r="S8" i="1"/>
  <c r="R8" i="1"/>
  <c r="Q8" i="1"/>
  <c r="P8" i="1"/>
  <c r="N8" i="1"/>
  <c r="O8" i="1" s="1"/>
  <c r="M8" i="1"/>
  <c r="K8" i="1"/>
  <c r="J8" i="1"/>
  <c r="H8" i="1"/>
  <c r="I8" i="1" s="1"/>
  <c r="G8" i="1"/>
  <c r="F8" i="1"/>
  <c r="E8" i="1"/>
  <c r="D8" i="1"/>
  <c r="W7" i="1"/>
  <c r="V7" i="1"/>
  <c r="U7" i="1"/>
  <c r="T7" i="1"/>
  <c r="S7" i="1"/>
  <c r="R7" i="1"/>
  <c r="Q7" i="1"/>
  <c r="P7" i="1"/>
  <c r="N7" i="1"/>
  <c r="M7" i="1"/>
  <c r="K7" i="1"/>
  <c r="L7" i="1" s="1"/>
  <c r="J7" i="1"/>
  <c r="H7" i="1"/>
  <c r="G7" i="1"/>
  <c r="F7" i="1"/>
  <c r="E7" i="1"/>
  <c r="D7" i="1"/>
  <c r="W6" i="1"/>
  <c r="V6" i="1"/>
  <c r="U6" i="1"/>
  <c r="T6" i="1"/>
  <c r="S6" i="1"/>
  <c r="R6" i="1"/>
  <c r="Q6" i="1"/>
  <c r="P6" i="1"/>
  <c r="N6" i="1"/>
  <c r="M6" i="1"/>
  <c r="K6" i="1"/>
  <c r="L6" i="1" s="1"/>
  <c r="J6" i="1"/>
  <c r="H6" i="1"/>
  <c r="G6" i="1"/>
  <c r="F6" i="1"/>
  <c r="E6" i="1"/>
  <c r="D6" i="1"/>
  <c r="W5" i="1"/>
  <c r="V5" i="1"/>
  <c r="U5" i="1"/>
  <c r="T5" i="1"/>
  <c r="S5" i="1"/>
  <c r="R5" i="1"/>
  <c r="Q5" i="1"/>
  <c r="P5" i="1"/>
  <c r="N5" i="1"/>
  <c r="M5" i="1"/>
  <c r="K5" i="1"/>
  <c r="J5" i="1"/>
  <c r="H5" i="1"/>
  <c r="G5" i="1"/>
  <c r="F5" i="1"/>
  <c r="E5" i="1"/>
  <c r="D5" i="1"/>
  <c r="W4" i="1"/>
  <c r="V4" i="1"/>
  <c r="U4" i="1"/>
  <c r="T4" i="1"/>
  <c r="S4" i="1"/>
  <c r="R4" i="1"/>
  <c r="Q4" i="1"/>
  <c r="P4" i="1"/>
  <c r="N4" i="1"/>
  <c r="M4" i="1"/>
  <c r="K4" i="1"/>
  <c r="L4" i="1" s="1"/>
  <c r="J4" i="1"/>
  <c r="H4" i="1"/>
  <c r="G4" i="1"/>
  <c r="F4" i="1"/>
  <c r="E4" i="1"/>
  <c r="D4" i="1"/>
  <c r="W3" i="1"/>
  <c r="V3" i="1"/>
  <c r="T3" i="1"/>
  <c r="S3" i="1"/>
  <c r="R3" i="1"/>
  <c r="Q3" i="1"/>
  <c r="P3" i="1"/>
  <c r="N3" i="1"/>
  <c r="M3" i="1"/>
  <c r="K3" i="1"/>
  <c r="J3" i="1"/>
  <c r="H3" i="1"/>
  <c r="G3" i="1"/>
  <c r="F3" i="1"/>
  <c r="E3" i="1"/>
  <c r="W24" i="24"/>
  <c r="W22" i="17" s="1"/>
  <c r="V24" i="24"/>
  <c r="V22" i="17" s="1"/>
  <c r="T24" i="24"/>
  <c r="T22" i="17" s="1"/>
  <c r="S24" i="24"/>
  <c r="S22" i="17" s="1"/>
  <c r="R24" i="24"/>
  <c r="R22" i="17" s="1"/>
  <c r="Q24" i="24"/>
  <c r="Q22" i="17" s="1"/>
  <c r="P24" i="24"/>
  <c r="P22" i="17" s="1"/>
  <c r="N24" i="24"/>
  <c r="N22" i="17" s="1"/>
  <c r="M24" i="24"/>
  <c r="K24" i="24"/>
  <c r="K22" i="17" s="1"/>
  <c r="J24" i="24"/>
  <c r="J22" i="17" s="1"/>
  <c r="H24" i="24"/>
  <c r="H22" i="17" s="1"/>
  <c r="G24" i="24"/>
  <c r="G22" i="17" s="1"/>
  <c r="F24" i="24"/>
  <c r="F22" i="17" s="1"/>
  <c r="E24" i="24"/>
  <c r="E22" i="17" s="1"/>
  <c r="C24" i="24"/>
  <c r="B24" i="24"/>
  <c r="W24" i="23"/>
  <c r="W21" i="17" s="1"/>
  <c r="V24" i="23"/>
  <c r="V21" i="17" s="1"/>
  <c r="T24" i="23"/>
  <c r="T21" i="17" s="1"/>
  <c r="S24" i="23"/>
  <c r="S21" i="17" s="1"/>
  <c r="R24" i="23"/>
  <c r="R21" i="17" s="1"/>
  <c r="Q24" i="23"/>
  <c r="Q21" i="17" s="1"/>
  <c r="P24" i="23"/>
  <c r="P21" i="17" s="1"/>
  <c r="N24" i="23"/>
  <c r="N21" i="17" s="1"/>
  <c r="M24" i="23"/>
  <c r="M21" i="17" s="1"/>
  <c r="K24" i="23"/>
  <c r="K21" i="17" s="1"/>
  <c r="J24" i="23"/>
  <c r="J21" i="17" s="1"/>
  <c r="H24" i="23"/>
  <c r="H21" i="17" s="1"/>
  <c r="G24" i="23"/>
  <c r="G21" i="17" s="1"/>
  <c r="F24" i="23"/>
  <c r="F21" i="17" s="1"/>
  <c r="E24" i="23"/>
  <c r="E21" i="17" s="1"/>
  <c r="C24" i="23"/>
  <c r="B24" i="23"/>
  <c r="U23" i="23"/>
  <c r="O23" i="23"/>
  <c r="L23" i="23"/>
  <c r="I23" i="23"/>
  <c r="D23" i="23"/>
  <c r="X23" i="23" s="1"/>
  <c r="U17" i="23"/>
  <c r="L17" i="23"/>
  <c r="I17" i="23"/>
  <c r="D17" i="23"/>
  <c r="X17" i="23" s="1"/>
  <c r="U15" i="23"/>
  <c r="O15" i="23"/>
  <c r="L15" i="23"/>
  <c r="I15" i="23"/>
  <c r="D15" i="23"/>
  <c r="X15" i="23" s="1"/>
  <c r="U14" i="23"/>
  <c r="O14" i="23"/>
  <c r="L14" i="23"/>
  <c r="I14" i="23"/>
  <c r="D14" i="23"/>
  <c r="X14" i="23" s="1"/>
  <c r="U10" i="23"/>
  <c r="O10" i="23"/>
  <c r="L10" i="23"/>
  <c r="I10" i="23"/>
  <c r="D10" i="23"/>
  <c r="X10" i="23" s="1"/>
  <c r="U3" i="23"/>
  <c r="O3" i="23"/>
  <c r="L3" i="23"/>
  <c r="I3" i="23"/>
  <c r="D3" i="23"/>
  <c r="D3" i="1" l="1"/>
  <c r="O12" i="1"/>
  <c r="I6" i="1"/>
  <c r="L8" i="1"/>
  <c r="L21" i="1"/>
  <c r="I7" i="1"/>
  <c r="L16" i="1"/>
  <c r="I20" i="1"/>
  <c r="L23" i="1"/>
  <c r="L18" i="1"/>
  <c r="I24" i="24"/>
  <c r="I5" i="1"/>
  <c r="O23" i="1"/>
  <c r="D23" i="1"/>
  <c r="I23" i="1"/>
  <c r="I14" i="1"/>
  <c r="L14" i="1"/>
  <c r="D14" i="1"/>
  <c r="D19" i="1"/>
  <c r="I11" i="1"/>
  <c r="D17" i="1"/>
  <c r="I17" i="1"/>
  <c r="L5" i="1"/>
  <c r="O15" i="1"/>
  <c r="L15" i="1"/>
  <c r="D15" i="1"/>
  <c r="I15" i="1"/>
  <c r="L10" i="1"/>
  <c r="D10" i="1"/>
  <c r="I10" i="1"/>
  <c r="L12" i="1"/>
  <c r="O24" i="24"/>
  <c r="I4" i="1"/>
  <c r="O6" i="1"/>
  <c r="I16" i="1"/>
  <c r="L19" i="1"/>
  <c r="O20" i="1"/>
  <c r="I9" i="1"/>
  <c r="O9" i="1"/>
  <c r="L13" i="1"/>
  <c r="O14" i="1"/>
  <c r="L22" i="1"/>
  <c r="M22" i="17"/>
  <c r="O5" i="1"/>
  <c r="O7" i="1"/>
  <c r="L11" i="1"/>
  <c r="I19" i="1"/>
  <c r="O19" i="1"/>
  <c r="L9" i="1"/>
  <c r="O10" i="1"/>
  <c r="I13" i="1"/>
  <c r="O17" i="1"/>
  <c r="I22" i="1"/>
  <c r="O13" i="1"/>
  <c r="I12" i="1"/>
  <c r="O4" i="1"/>
  <c r="U24" i="24"/>
  <c r="U24" i="23"/>
  <c r="O24" i="23"/>
  <c r="L24" i="23"/>
  <c r="L24" i="24"/>
  <c r="I24" i="23"/>
  <c r="D24" i="23"/>
  <c r="D21" i="17" s="1"/>
  <c r="D24" i="24"/>
  <c r="D22" i="17" s="1"/>
  <c r="X3" i="23"/>
  <c r="X24" i="23" s="1"/>
  <c r="X24" i="24"/>
  <c r="U17" i="19"/>
  <c r="O17" i="19"/>
  <c r="L17" i="19"/>
  <c r="I17" i="19"/>
  <c r="D17" i="19"/>
  <c r="X17" i="19" s="1"/>
  <c r="D13" i="19"/>
  <c r="D12" i="19"/>
  <c r="D11" i="19"/>
  <c r="X11" i="19" s="1"/>
  <c r="D5" i="19"/>
  <c r="X5" i="19" s="1"/>
  <c r="D3" i="19"/>
  <c r="U11" i="19"/>
  <c r="O11" i="19"/>
  <c r="L11" i="19"/>
  <c r="I11" i="19"/>
  <c r="U5" i="19"/>
  <c r="O5" i="19"/>
  <c r="L5" i="19"/>
  <c r="I5" i="19"/>
  <c r="U22" i="20" l="1"/>
  <c r="O22" i="20"/>
  <c r="L22" i="20"/>
  <c r="I22" i="20"/>
  <c r="D22" i="20"/>
  <c r="X22" i="20" s="1"/>
  <c r="D19" i="20"/>
  <c r="D17" i="20"/>
  <c r="D15" i="20"/>
  <c r="D14" i="20"/>
  <c r="D13" i="20"/>
  <c r="D12" i="20"/>
  <c r="D11" i="20"/>
  <c r="D10" i="20"/>
  <c r="D5" i="20"/>
  <c r="X17" i="20" l="1"/>
  <c r="U17" i="20"/>
  <c r="O17" i="20"/>
  <c r="L17" i="20"/>
  <c r="I17" i="20"/>
  <c r="X11" i="20"/>
  <c r="U11" i="20"/>
  <c r="O11" i="20"/>
  <c r="L11" i="20"/>
  <c r="I11" i="20"/>
  <c r="X5" i="20"/>
  <c r="U5" i="20"/>
  <c r="O5" i="20"/>
  <c r="L5" i="20"/>
  <c r="I5" i="20"/>
  <c r="D19" i="21" l="1"/>
  <c r="D17" i="21"/>
  <c r="D15" i="21"/>
  <c r="D14" i="21"/>
  <c r="D13" i="21"/>
  <c r="D12" i="21"/>
  <c r="D10" i="21"/>
  <c r="D9" i="21"/>
  <c r="D3" i="21"/>
  <c r="X17" i="21" l="1"/>
  <c r="U17" i="21"/>
  <c r="O17" i="21"/>
  <c r="L17" i="21"/>
  <c r="I17" i="21"/>
  <c r="D23" i="22" l="1"/>
  <c r="X23" i="22"/>
  <c r="D22" i="22"/>
  <c r="X22" i="22" s="1"/>
  <c r="D17" i="22"/>
  <c r="X17" i="22"/>
  <c r="D15" i="22"/>
  <c r="X15" i="22" s="1"/>
  <c r="D14" i="22"/>
  <c r="D13" i="22"/>
  <c r="X13" i="22"/>
  <c r="D10" i="22"/>
  <c r="X10" i="22" s="1"/>
  <c r="D9" i="22"/>
  <c r="X9" i="22"/>
  <c r="D5" i="22"/>
  <c r="X5" i="22" s="1"/>
  <c r="X24" i="22" s="1"/>
  <c r="D4" i="22"/>
  <c r="X4" i="22" s="1"/>
  <c r="D3" i="22"/>
  <c r="U5" i="22"/>
  <c r="O5" i="22"/>
  <c r="L5" i="22"/>
  <c r="I5" i="22"/>
  <c r="U4" i="22"/>
  <c r="O4" i="22"/>
  <c r="L4" i="22"/>
  <c r="I4" i="22"/>
  <c r="U23" i="22"/>
  <c r="O23" i="22"/>
  <c r="L23" i="22"/>
  <c r="I23" i="22"/>
  <c r="U22" i="22"/>
  <c r="O22" i="22"/>
  <c r="L22" i="22"/>
  <c r="I22" i="22"/>
  <c r="U17" i="22"/>
  <c r="O17" i="22"/>
  <c r="L17" i="22"/>
  <c r="I17" i="22"/>
  <c r="U15" i="22"/>
  <c r="O15" i="22"/>
  <c r="L15" i="22"/>
  <c r="I15" i="22"/>
  <c r="X14" i="22"/>
  <c r="U14" i="22"/>
  <c r="O14" i="22"/>
  <c r="L14" i="22"/>
  <c r="I14" i="22"/>
  <c r="U13" i="22"/>
  <c r="O13" i="22"/>
  <c r="L13" i="22"/>
  <c r="I13" i="22"/>
  <c r="U10" i="22"/>
  <c r="O10" i="22"/>
  <c r="L10" i="22"/>
  <c r="I10" i="22"/>
  <c r="U9" i="22"/>
  <c r="O9" i="22"/>
  <c r="L9" i="22"/>
  <c r="I9" i="22"/>
  <c r="AA4" i="1"/>
  <c r="AG22" i="1"/>
  <c r="AG17" i="1"/>
  <c r="AG12" i="1"/>
  <c r="AG9" i="1"/>
  <c r="AG8" i="1"/>
  <c r="AG5" i="1"/>
  <c r="AG3" i="1"/>
  <c r="AA5" i="1"/>
  <c r="AD23" i="1"/>
  <c r="AD19" i="1"/>
  <c r="AD18" i="1"/>
  <c r="AD17" i="1"/>
  <c r="AD15" i="1"/>
  <c r="AD12" i="1"/>
  <c r="AD11" i="1"/>
  <c r="AD10" i="1"/>
  <c r="AD9" i="1"/>
  <c r="AD5" i="1"/>
  <c r="AD3" i="1"/>
  <c r="AC21" i="1"/>
  <c r="AC19" i="1"/>
  <c r="AC18" i="1"/>
  <c r="AC17" i="1"/>
  <c r="AC15" i="1"/>
  <c r="AC11" i="1"/>
  <c r="AC10" i="1"/>
  <c r="AC9" i="1"/>
  <c r="AC7" i="1"/>
  <c r="AC5" i="1"/>
  <c r="AB23" i="1"/>
  <c r="AB22" i="1"/>
  <c r="AB21" i="1"/>
  <c r="AB20" i="1"/>
  <c r="AB17" i="1"/>
  <c r="AB16" i="1"/>
  <c r="AB13" i="1"/>
  <c r="AB12" i="1"/>
  <c r="AB10" i="1"/>
  <c r="AB9" i="1"/>
  <c r="AB6" i="1"/>
  <c r="AB4" i="1"/>
  <c r="AK22" i="1"/>
  <c r="AK21" i="1"/>
  <c r="AN21" i="1" s="1"/>
  <c r="AK19" i="1"/>
  <c r="AK15" i="1"/>
  <c r="AK12" i="1"/>
  <c r="AK9" i="1"/>
  <c r="AN9" i="1" s="1"/>
  <c r="AK8" i="1"/>
  <c r="AN8" i="1" s="1"/>
  <c r="AK4" i="1"/>
  <c r="AN4" i="1" s="1"/>
  <c r="AJ21" i="1"/>
  <c r="AM21" i="1" s="1"/>
  <c r="AJ18" i="1"/>
  <c r="AM18" i="1" s="1"/>
  <c r="AJ14" i="1"/>
  <c r="AM14" i="1" s="1"/>
  <c r="AJ9" i="1"/>
  <c r="AJ6" i="1"/>
  <c r="AM6" i="1" s="1"/>
  <c r="AF23" i="1"/>
  <c r="AF22" i="1"/>
  <c r="AF19" i="1"/>
  <c r="AF17" i="1"/>
  <c r="AF16" i="1"/>
  <c r="AF15" i="1"/>
  <c r="AF14" i="1"/>
  <c r="AF12" i="1"/>
  <c r="AF11" i="1"/>
  <c r="AF10" i="1"/>
  <c r="AF9" i="1"/>
  <c r="AF7" i="1"/>
  <c r="AF5" i="1"/>
  <c r="AF4" i="1"/>
  <c r="AE22" i="1"/>
  <c r="AE20" i="1"/>
  <c r="AE18" i="1"/>
  <c r="AE16" i="1"/>
  <c r="AE14" i="1"/>
  <c r="AE11" i="1"/>
  <c r="AE8" i="1"/>
  <c r="AE6" i="1"/>
  <c r="AE3" i="1"/>
  <c r="Z22" i="1"/>
  <c r="Z18" i="1"/>
  <c r="Z4" i="1"/>
  <c r="X13" i="19"/>
  <c r="U13" i="19"/>
  <c r="O13" i="19"/>
  <c r="L13" i="19"/>
  <c r="I13" i="19"/>
  <c r="X12" i="19"/>
  <c r="U12" i="19"/>
  <c r="O12" i="19"/>
  <c r="L12" i="19"/>
  <c r="I12" i="19"/>
  <c r="X3" i="19"/>
  <c r="U3" i="19"/>
  <c r="O3" i="19"/>
  <c r="L3" i="19"/>
  <c r="I3" i="19"/>
  <c r="X19" i="20"/>
  <c r="U19" i="20"/>
  <c r="O19" i="20"/>
  <c r="L19" i="20"/>
  <c r="I19" i="20"/>
  <c r="X15" i="20"/>
  <c r="U15" i="20"/>
  <c r="O15" i="20"/>
  <c r="L15" i="20"/>
  <c r="I15" i="20"/>
  <c r="X14" i="20"/>
  <c r="U14" i="20"/>
  <c r="O14" i="20"/>
  <c r="L14" i="20"/>
  <c r="I14" i="20"/>
  <c r="X13" i="20"/>
  <c r="U13" i="20"/>
  <c r="O13" i="20"/>
  <c r="L13" i="20"/>
  <c r="I13" i="20"/>
  <c r="X12" i="20"/>
  <c r="U12" i="20"/>
  <c r="O12" i="20"/>
  <c r="L12" i="20"/>
  <c r="I12" i="20"/>
  <c r="X10" i="20"/>
  <c r="U10" i="20"/>
  <c r="O10" i="20"/>
  <c r="L10" i="20"/>
  <c r="I10" i="20"/>
  <c r="X19" i="21"/>
  <c r="U19" i="21"/>
  <c r="O19" i="21"/>
  <c r="L19" i="21"/>
  <c r="I19" i="21"/>
  <c r="X15" i="21"/>
  <c r="U15" i="21"/>
  <c r="O15" i="21"/>
  <c r="L15" i="21"/>
  <c r="I15" i="21"/>
  <c r="X14" i="21"/>
  <c r="U14" i="21"/>
  <c r="O14" i="21"/>
  <c r="L14" i="21"/>
  <c r="I14" i="21"/>
  <c r="X13" i="21"/>
  <c r="U13" i="21"/>
  <c r="O13" i="21"/>
  <c r="L13" i="21"/>
  <c r="I13" i="21"/>
  <c r="X12" i="21"/>
  <c r="U12" i="21"/>
  <c r="O12" i="21"/>
  <c r="L12" i="21"/>
  <c r="I12" i="21"/>
  <c r="X10" i="21"/>
  <c r="U10" i="21"/>
  <c r="O10" i="21"/>
  <c r="L10" i="21"/>
  <c r="I10" i="21"/>
  <c r="X9" i="21"/>
  <c r="U9" i="21"/>
  <c r="O9" i="21"/>
  <c r="L9" i="21"/>
  <c r="I9" i="21"/>
  <c r="X3" i="21"/>
  <c r="U3" i="21"/>
  <c r="O3" i="21"/>
  <c r="L3" i="21"/>
  <c r="I3" i="21"/>
  <c r="W24" i="22"/>
  <c r="W17" i="17" s="1"/>
  <c r="V24" i="22"/>
  <c r="V17" i="17"/>
  <c r="T24" i="22"/>
  <c r="T17" i="17" s="1"/>
  <c r="U17" i="17" s="1"/>
  <c r="S24" i="22"/>
  <c r="S17" i="17"/>
  <c r="R24" i="22"/>
  <c r="R17" i="17" s="1"/>
  <c r="Q24" i="22"/>
  <c r="Q17" i="17"/>
  <c r="P24" i="22"/>
  <c r="P17" i="17" s="1"/>
  <c r="N24" i="22"/>
  <c r="N17" i="17"/>
  <c r="M24" i="22"/>
  <c r="K24" i="22"/>
  <c r="J24" i="22"/>
  <c r="J17" i="17"/>
  <c r="H24" i="22"/>
  <c r="H17" i="17" s="1"/>
  <c r="G24" i="22"/>
  <c r="G17" i="17"/>
  <c r="F24" i="22"/>
  <c r="F17" i="17" s="1"/>
  <c r="E24" i="22"/>
  <c r="E17" i="17"/>
  <c r="C24" i="22"/>
  <c r="B24" i="22"/>
  <c r="U3" i="22"/>
  <c r="O3" i="22"/>
  <c r="L3" i="22"/>
  <c r="I3" i="22"/>
  <c r="W24" i="21"/>
  <c r="W18" i="17" s="1"/>
  <c r="V24" i="21"/>
  <c r="V18" i="17" s="1"/>
  <c r="T24" i="21"/>
  <c r="T18" i="17" s="1"/>
  <c r="S24" i="21"/>
  <c r="S18" i="17" s="1"/>
  <c r="R24" i="21"/>
  <c r="R18" i="17" s="1"/>
  <c r="Q24" i="21"/>
  <c r="Q18" i="17" s="1"/>
  <c r="P24" i="21"/>
  <c r="P18" i="17" s="1"/>
  <c r="N24" i="21"/>
  <c r="N18" i="17" s="1"/>
  <c r="M24" i="21"/>
  <c r="M18" i="17" s="1"/>
  <c r="K24" i="21"/>
  <c r="K18" i="17" s="1"/>
  <c r="J24" i="21"/>
  <c r="H24" i="21"/>
  <c r="H18" i="17" s="1"/>
  <c r="G24" i="21"/>
  <c r="G18" i="17" s="1"/>
  <c r="F24" i="21"/>
  <c r="F18" i="17" s="1"/>
  <c r="E24" i="21"/>
  <c r="E18" i="17" s="1"/>
  <c r="C24" i="21"/>
  <c r="B24" i="21"/>
  <c r="D24" i="21"/>
  <c r="D18" i="17" s="1"/>
  <c r="W24" i="20"/>
  <c r="W19" i="17" s="1"/>
  <c r="V24" i="20"/>
  <c r="V19" i="17" s="1"/>
  <c r="T24" i="20"/>
  <c r="T19" i="17" s="1"/>
  <c r="S24" i="20"/>
  <c r="S19" i="17" s="1"/>
  <c r="R24" i="20"/>
  <c r="R19" i="17" s="1"/>
  <c r="Q24" i="20"/>
  <c r="Q19" i="17" s="1"/>
  <c r="P24" i="20"/>
  <c r="P19" i="17" s="1"/>
  <c r="N24" i="20"/>
  <c r="N19" i="17" s="1"/>
  <c r="M24" i="20"/>
  <c r="M19" i="17" s="1"/>
  <c r="K24" i="20"/>
  <c r="K19" i="17" s="1"/>
  <c r="J24" i="20"/>
  <c r="J19" i="17" s="1"/>
  <c r="H24" i="20"/>
  <c r="H19" i="17" s="1"/>
  <c r="G24" i="20"/>
  <c r="G19" i="17" s="1"/>
  <c r="F24" i="20"/>
  <c r="F19" i="17" s="1"/>
  <c r="E24" i="20"/>
  <c r="E19" i="17" s="1"/>
  <c r="C24" i="20"/>
  <c r="B24" i="20"/>
  <c r="D24" i="20"/>
  <c r="D19" i="17" s="1"/>
  <c r="W24" i="19"/>
  <c r="W20" i="17" s="1"/>
  <c r="V24" i="19"/>
  <c r="V20" i="17" s="1"/>
  <c r="T24" i="19"/>
  <c r="T20" i="17" s="1"/>
  <c r="S24" i="19"/>
  <c r="S20" i="17" s="1"/>
  <c r="R24" i="19"/>
  <c r="R20" i="17" s="1"/>
  <c r="Q24" i="19"/>
  <c r="Q20" i="17" s="1"/>
  <c r="P24" i="19"/>
  <c r="P20" i="17" s="1"/>
  <c r="N24" i="19"/>
  <c r="N20" i="17" s="1"/>
  <c r="M24" i="19"/>
  <c r="M20" i="17" s="1"/>
  <c r="K24" i="19"/>
  <c r="K20" i="17" s="1"/>
  <c r="J24" i="19"/>
  <c r="J20" i="17" s="1"/>
  <c r="H24" i="19"/>
  <c r="H20" i="17" s="1"/>
  <c r="G24" i="19"/>
  <c r="G20" i="17" s="1"/>
  <c r="F24" i="19"/>
  <c r="F20" i="17" s="1"/>
  <c r="E24" i="19"/>
  <c r="E20" i="17" s="1"/>
  <c r="C24" i="19"/>
  <c r="B24" i="19"/>
  <c r="D24" i="19"/>
  <c r="D20" i="17" s="1"/>
  <c r="AE19" i="1"/>
  <c r="AG14" i="1"/>
  <c r="AG6" i="1"/>
  <c r="W24" i="18"/>
  <c r="W16" i="17" s="1"/>
  <c r="V24" i="18"/>
  <c r="T24" i="18"/>
  <c r="T16" i="17" s="1"/>
  <c r="S24" i="18"/>
  <c r="S16" i="17"/>
  <c r="R24" i="18"/>
  <c r="R16" i="17" s="1"/>
  <c r="Q24" i="18"/>
  <c r="Q16" i="17"/>
  <c r="P24" i="18"/>
  <c r="P16" i="17" s="1"/>
  <c r="N24" i="18"/>
  <c r="N16" i="17"/>
  <c r="M24" i="18"/>
  <c r="M16" i="17" s="1"/>
  <c r="O16" i="17" s="1"/>
  <c r="K24" i="18"/>
  <c r="K16" i="17"/>
  <c r="J24" i="18"/>
  <c r="J16" i="17" s="1"/>
  <c r="H24" i="18"/>
  <c r="H16" i="17"/>
  <c r="G24" i="18"/>
  <c r="G16" i="17" s="1"/>
  <c r="I16" i="17" s="1"/>
  <c r="F24" i="18"/>
  <c r="F16" i="17"/>
  <c r="E24" i="18"/>
  <c r="E16" i="17" s="1"/>
  <c r="C24" i="18"/>
  <c r="B24" i="18"/>
  <c r="W24" i="2"/>
  <c r="V24" i="2"/>
  <c r="T24" i="2"/>
  <c r="S24" i="2"/>
  <c r="S15" i="17" s="1"/>
  <c r="R24" i="2"/>
  <c r="Q24" i="2"/>
  <c r="Q15" i="17"/>
  <c r="P24" i="2"/>
  <c r="N24" i="2"/>
  <c r="M24" i="2"/>
  <c r="O24" i="2"/>
  <c r="L24" i="2"/>
  <c r="K24" i="2"/>
  <c r="J24" i="2"/>
  <c r="H24" i="2"/>
  <c r="I24" i="2" s="1"/>
  <c r="G24" i="2"/>
  <c r="F24" i="2"/>
  <c r="E24" i="2"/>
  <c r="C24" i="2"/>
  <c r="B24" i="2"/>
  <c r="W24" i="13"/>
  <c r="V24" i="13"/>
  <c r="T24" i="13"/>
  <c r="S24" i="13"/>
  <c r="S14" i="17" s="1"/>
  <c r="U14" i="17" s="1"/>
  <c r="R24" i="13"/>
  <c r="Q24" i="13"/>
  <c r="P24" i="13"/>
  <c r="N24" i="13"/>
  <c r="O24" i="13" s="1"/>
  <c r="M24" i="13"/>
  <c r="K24" i="13"/>
  <c r="J24" i="13"/>
  <c r="H24" i="13"/>
  <c r="H14" i="17" s="1"/>
  <c r="G24" i="13"/>
  <c r="I24" i="13" s="1"/>
  <c r="F24" i="13"/>
  <c r="E24" i="13"/>
  <c r="C24" i="13"/>
  <c r="B24" i="13"/>
  <c r="W24" i="12"/>
  <c r="V24" i="12"/>
  <c r="V13" i="17" s="1"/>
  <c r="T24" i="12"/>
  <c r="S24" i="12"/>
  <c r="R24" i="12"/>
  <c r="Q24" i="12"/>
  <c r="P24" i="12"/>
  <c r="N24" i="12"/>
  <c r="M24" i="12"/>
  <c r="K24" i="12"/>
  <c r="L24" i="12"/>
  <c r="J24" i="12"/>
  <c r="H24" i="12"/>
  <c r="G24" i="12"/>
  <c r="I24" i="12" s="1"/>
  <c r="F24" i="12"/>
  <c r="F13" i="17" s="1"/>
  <c r="E24" i="12"/>
  <c r="C24" i="12"/>
  <c r="B24" i="12"/>
  <c r="W24" i="11"/>
  <c r="V24" i="11"/>
  <c r="T24" i="11"/>
  <c r="S24" i="11"/>
  <c r="R24" i="11"/>
  <c r="Q24" i="11"/>
  <c r="Q12" i="17" s="1"/>
  <c r="P24" i="11"/>
  <c r="P12" i="17" s="1"/>
  <c r="N24" i="11"/>
  <c r="O24" i="11" s="1"/>
  <c r="M24" i="11"/>
  <c r="K24" i="11"/>
  <c r="J24" i="11"/>
  <c r="H24" i="11"/>
  <c r="G24" i="11"/>
  <c r="F24" i="11"/>
  <c r="E24" i="11"/>
  <c r="C24" i="11"/>
  <c r="B24" i="11"/>
  <c r="W24" i="10"/>
  <c r="W11" i="17" s="1"/>
  <c r="V24" i="10"/>
  <c r="V11" i="17" s="1"/>
  <c r="T24" i="10"/>
  <c r="S24" i="10"/>
  <c r="R24" i="10"/>
  <c r="Q24" i="10"/>
  <c r="Q11" i="17"/>
  <c r="P24" i="10"/>
  <c r="N24" i="10"/>
  <c r="O24" i="10" s="1"/>
  <c r="M24" i="10"/>
  <c r="K24" i="10"/>
  <c r="L24" i="10" s="1"/>
  <c r="J24" i="10"/>
  <c r="H24" i="10"/>
  <c r="H11" i="17" s="1"/>
  <c r="I11" i="17" s="1"/>
  <c r="G24" i="10"/>
  <c r="F24" i="10"/>
  <c r="E24" i="10"/>
  <c r="D24" i="10"/>
  <c r="D11" i="17" s="1"/>
  <c r="X11" i="17" s="1"/>
  <c r="C24" i="10"/>
  <c r="B24" i="10"/>
  <c r="W24" i="9"/>
  <c r="W10" i="17" s="1"/>
  <c r="V24" i="9"/>
  <c r="V10" i="17" s="1"/>
  <c r="T24" i="9"/>
  <c r="S24" i="9"/>
  <c r="R24" i="9"/>
  <c r="R10" i="17" s="1"/>
  <c r="Q24" i="9"/>
  <c r="P24" i="9"/>
  <c r="N24" i="9"/>
  <c r="M24" i="9"/>
  <c r="K24" i="9"/>
  <c r="L24" i="9"/>
  <c r="J24" i="9"/>
  <c r="H24" i="9"/>
  <c r="G24" i="9"/>
  <c r="I24" i="9" s="1"/>
  <c r="F24" i="9"/>
  <c r="E24" i="9"/>
  <c r="C24" i="9"/>
  <c r="B24" i="9"/>
  <c r="W24" i="15"/>
  <c r="V24" i="15"/>
  <c r="U24" i="15"/>
  <c r="T24" i="15"/>
  <c r="S24" i="15"/>
  <c r="S9" i="17"/>
  <c r="U9" i="17"/>
  <c r="R24" i="15"/>
  <c r="Q24" i="15"/>
  <c r="Q9" i="17"/>
  <c r="P24" i="15"/>
  <c r="N24" i="15"/>
  <c r="M24" i="15"/>
  <c r="O24" i="15"/>
  <c r="K24" i="15"/>
  <c r="K9" i="17" s="1"/>
  <c r="J24" i="15"/>
  <c r="J9" i="17" s="1"/>
  <c r="I24" i="15"/>
  <c r="H24" i="15"/>
  <c r="G24" i="15"/>
  <c r="F24" i="15"/>
  <c r="F9" i="17" s="1"/>
  <c r="E24" i="15"/>
  <c r="C24" i="15"/>
  <c r="B24" i="15"/>
  <c r="W24" i="8"/>
  <c r="V24" i="8"/>
  <c r="T24" i="8"/>
  <c r="S24" i="8"/>
  <c r="S8" i="17"/>
  <c r="R24" i="8"/>
  <c r="Q24" i="8"/>
  <c r="P24" i="8"/>
  <c r="N24" i="8"/>
  <c r="M24" i="8"/>
  <c r="K24" i="8"/>
  <c r="K8" i="17"/>
  <c r="L8" i="17" s="1"/>
  <c r="J24" i="8"/>
  <c r="L24" i="8"/>
  <c r="I24" i="8"/>
  <c r="H24" i="8"/>
  <c r="G24" i="8"/>
  <c r="F24" i="8"/>
  <c r="E24" i="8"/>
  <c r="C24" i="8"/>
  <c r="B24" i="8"/>
  <c r="W24" i="7"/>
  <c r="V24" i="7"/>
  <c r="T24" i="7"/>
  <c r="S24" i="7"/>
  <c r="R24" i="7"/>
  <c r="Q24" i="7"/>
  <c r="Q7" i="17"/>
  <c r="P24" i="7"/>
  <c r="N24" i="7"/>
  <c r="M24" i="7"/>
  <c r="O24" i="7" s="1"/>
  <c r="K24" i="7"/>
  <c r="J24" i="7"/>
  <c r="L24" i="7"/>
  <c r="I24" i="7"/>
  <c r="H24" i="7"/>
  <c r="G24" i="7"/>
  <c r="F24" i="7"/>
  <c r="F7" i="17" s="1"/>
  <c r="E24" i="7"/>
  <c r="C24" i="7"/>
  <c r="B24" i="7"/>
  <c r="W24" i="6"/>
  <c r="V24" i="6"/>
  <c r="T24" i="6"/>
  <c r="S24" i="6"/>
  <c r="R24" i="6"/>
  <c r="Q24" i="6"/>
  <c r="Q5" i="17"/>
  <c r="P24" i="6"/>
  <c r="N24" i="6"/>
  <c r="M24" i="6"/>
  <c r="O24" i="6"/>
  <c r="K24" i="6"/>
  <c r="J24" i="6"/>
  <c r="L24" i="6"/>
  <c r="I24" i="6"/>
  <c r="H24" i="6"/>
  <c r="G24" i="6"/>
  <c r="F24" i="6"/>
  <c r="E24" i="6"/>
  <c r="E5" i="17" s="1"/>
  <c r="C24" i="6"/>
  <c r="B24" i="6"/>
  <c r="W24" i="4"/>
  <c r="V24" i="4"/>
  <c r="T24" i="4"/>
  <c r="S24" i="4"/>
  <c r="R24" i="4"/>
  <c r="Q24" i="4"/>
  <c r="Q4" i="17" s="1"/>
  <c r="P24" i="4"/>
  <c r="N24" i="4"/>
  <c r="M24" i="4"/>
  <c r="K24" i="4"/>
  <c r="J24" i="4"/>
  <c r="H24" i="4"/>
  <c r="G24" i="4"/>
  <c r="F24" i="4"/>
  <c r="F4" i="17" s="1"/>
  <c r="E24" i="4"/>
  <c r="C24" i="4"/>
  <c r="B24" i="4"/>
  <c r="W24" i="3"/>
  <c r="V24" i="3"/>
  <c r="T24" i="3"/>
  <c r="S24" i="3"/>
  <c r="R24" i="3"/>
  <c r="Q24" i="3"/>
  <c r="Q3" i="17" s="1"/>
  <c r="P24" i="3"/>
  <c r="N24" i="3"/>
  <c r="M24" i="3"/>
  <c r="K24" i="3"/>
  <c r="J24" i="3"/>
  <c r="J3" i="17" s="1"/>
  <c r="L24" i="3"/>
  <c r="H24" i="3"/>
  <c r="G24" i="3"/>
  <c r="I24" i="3" s="1"/>
  <c r="F24" i="3"/>
  <c r="F3" i="17" s="1"/>
  <c r="E24" i="3"/>
  <c r="C24" i="3"/>
  <c r="B24" i="3"/>
  <c r="W24" i="5"/>
  <c r="V24" i="5"/>
  <c r="T24" i="5"/>
  <c r="S24" i="5"/>
  <c r="R24" i="5"/>
  <c r="Q24" i="5"/>
  <c r="P24" i="5"/>
  <c r="N24" i="5"/>
  <c r="M24" i="5"/>
  <c r="K24" i="5"/>
  <c r="J24" i="5"/>
  <c r="H24" i="5"/>
  <c r="G24" i="5"/>
  <c r="F24" i="5"/>
  <c r="E24" i="5"/>
  <c r="E6" i="17" s="1"/>
  <c r="U23" i="5"/>
  <c r="AA23" i="1" s="1"/>
  <c r="O23" i="5"/>
  <c r="L23" i="5"/>
  <c r="I23" i="5"/>
  <c r="D23" i="5"/>
  <c r="Z23" i="1" s="1"/>
  <c r="U23" i="18"/>
  <c r="O23" i="18"/>
  <c r="L23" i="18"/>
  <c r="I23" i="18"/>
  <c r="D23" i="18"/>
  <c r="X23" i="18" s="1"/>
  <c r="N15" i="17"/>
  <c r="F15" i="17"/>
  <c r="U22" i="2"/>
  <c r="O22" i="2"/>
  <c r="L22" i="2"/>
  <c r="I22" i="2"/>
  <c r="D22" i="2"/>
  <c r="X22" i="2" s="1"/>
  <c r="U23" i="2"/>
  <c r="O23" i="2"/>
  <c r="L23" i="2"/>
  <c r="I23" i="2"/>
  <c r="D23" i="2"/>
  <c r="X23" i="2" s="1"/>
  <c r="U23" i="13"/>
  <c r="O23" i="13"/>
  <c r="L23" i="13"/>
  <c r="I23" i="13"/>
  <c r="D23" i="13"/>
  <c r="X23" i="13" s="1"/>
  <c r="L11" i="13"/>
  <c r="AE23" i="1"/>
  <c r="AG23" i="1"/>
  <c r="U19" i="12"/>
  <c r="O19" i="12"/>
  <c r="L19" i="12"/>
  <c r="I19" i="12"/>
  <c r="D19" i="12"/>
  <c r="X19" i="12"/>
  <c r="U18" i="12"/>
  <c r="O18" i="12"/>
  <c r="L18" i="12"/>
  <c r="I18" i="12"/>
  <c r="D18" i="12"/>
  <c r="U8" i="12"/>
  <c r="O8" i="12"/>
  <c r="L8" i="12"/>
  <c r="I8" i="12"/>
  <c r="D8" i="12"/>
  <c r="X8" i="12"/>
  <c r="U6" i="9"/>
  <c r="O6" i="9"/>
  <c r="L6" i="9"/>
  <c r="I6" i="9"/>
  <c r="D6" i="9"/>
  <c r="X6" i="9"/>
  <c r="D4" i="10"/>
  <c r="I4" i="10"/>
  <c r="L4" i="10"/>
  <c r="O4" i="10"/>
  <c r="U4" i="10"/>
  <c r="D7" i="10"/>
  <c r="I7" i="10"/>
  <c r="L7" i="10"/>
  <c r="O7" i="10"/>
  <c r="U7" i="10"/>
  <c r="D9" i="10"/>
  <c r="I9" i="10"/>
  <c r="L9" i="10"/>
  <c r="O9" i="10"/>
  <c r="U9" i="10"/>
  <c r="D10" i="10"/>
  <c r="I10" i="10"/>
  <c r="L10" i="10"/>
  <c r="O10" i="10"/>
  <c r="U10" i="10"/>
  <c r="D11" i="10"/>
  <c r="X11" i="10" s="1"/>
  <c r="I11" i="10"/>
  <c r="L11" i="10"/>
  <c r="O11" i="10"/>
  <c r="U11" i="10"/>
  <c r="D12" i="10"/>
  <c r="X12" i="10"/>
  <c r="I12" i="10"/>
  <c r="L12" i="10"/>
  <c r="O12" i="10"/>
  <c r="U12" i="10"/>
  <c r="D14" i="10"/>
  <c r="I14" i="10"/>
  <c r="L14" i="10"/>
  <c r="O14" i="10"/>
  <c r="U14" i="10"/>
  <c r="D15" i="10"/>
  <c r="X15" i="10"/>
  <c r="I15" i="10"/>
  <c r="L15" i="10"/>
  <c r="O15" i="10"/>
  <c r="U15" i="10"/>
  <c r="D17" i="10"/>
  <c r="X17" i="10" s="1"/>
  <c r="I17" i="10"/>
  <c r="L17" i="10"/>
  <c r="O17" i="10"/>
  <c r="U17" i="10"/>
  <c r="D18" i="10"/>
  <c r="X18" i="10"/>
  <c r="I18" i="10"/>
  <c r="L18" i="10"/>
  <c r="O18" i="10"/>
  <c r="U18" i="10"/>
  <c r="D19" i="10"/>
  <c r="I19" i="10"/>
  <c r="L19" i="10"/>
  <c r="O19" i="10"/>
  <c r="U19" i="10"/>
  <c r="D4" i="11"/>
  <c r="I4" i="11"/>
  <c r="L4" i="11"/>
  <c r="O4" i="11"/>
  <c r="U4" i="11"/>
  <c r="D9" i="11"/>
  <c r="X9" i="11"/>
  <c r="I9" i="11"/>
  <c r="L9" i="11"/>
  <c r="O9" i="11"/>
  <c r="U9" i="11"/>
  <c r="D10" i="11"/>
  <c r="X10" i="11" s="1"/>
  <c r="I10" i="11"/>
  <c r="L10" i="11"/>
  <c r="O10" i="11"/>
  <c r="U10" i="11"/>
  <c r="D11" i="11"/>
  <c r="I11" i="11"/>
  <c r="L11" i="11"/>
  <c r="O11" i="11"/>
  <c r="U11" i="11"/>
  <c r="D12" i="11"/>
  <c r="I12" i="11"/>
  <c r="L12" i="11"/>
  <c r="O12" i="11"/>
  <c r="U12" i="11"/>
  <c r="D13" i="11"/>
  <c r="X13" i="11" s="1"/>
  <c r="I13" i="11"/>
  <c r="L13" i="11"/>
  <c r="O13" i="11"/>
  <c r="U13" i="11"/>
  <c r="D15" i="11"/>
  <c r="X15" i="11"/>
  <c r="I15" i="11"/>
  <c r="L15" i="11"/>
  <c r="O15" i="11"/>
  <c r="U15" i="11"/>
  <c r="D19" i="11"/>
  <c r="I19" i="11"/>
  <c r="L19" i="11"/>
  <c r="O19" i="11"/>
  <c r="U19" i="11"/>
  <c r="D20" i="11"/>
  <c r="I20" i="11"/>
  <c r="L20" i="11"/>
  <c r="O20" i="11"/>
  <c r="U20" i="11"/>
  <c r="D4" i="12"/>
  <c r="X4" i="12"/>
  <c r="I4" i="12"/>
  <c r="L4" i="12"/>
  <c r="O4" i="12"/>
  <c r="U4" i="12"/>
  <c r="D7" i="12"/>
  <c r="X7" i="12" s="1"/>
  <c r="I7" i="12"/>
  <c r="L7" i="12"/>
  <c r="O7" i="12"/>
  <c r="U7" i="12"/>
  <c r="D11" i="12"/>
  <c r="X11" i="12" s="1"/>
  <c r="I11" i="12"/>
  <c r="L11" i="12"/>
  <c r="O11" i="12"/>
  <c r="U11" i="12"/>
  <c r="D14" i="12"/>
  <c r="X14" i="12"/>
  <c r="I14" i="12"/>
  <c r="L14" i="12"/>
  <c r="O14" i="12"/>
  <c r="U14" i="12"/>
  <c r="D15" i="12"/>
  <c r="X15" i="12" s="1"/>
  <c r="I15" i="12"/>
  <c r="L15" i="12"/>
  <c r="O15" i="12"/>
  <c r="U15" i="12"/>
  <c r="D16" i="12"/>
  <c r="X16" i="12"/>
  <c r="I16" i="12"/>
  <c r="L16" i="12"/>
  <c r="O16" i="12"/>
  <c r="U16" i="12"/>
  <c r="D17" i="12"/>
  <c r="I17" i="12"/>
  <c r="L17" i="12"/>
  <c r="O17" i="12"/>
  <c r="U17" i="12"/>
  <c r="X18" i="12"/>
  <c r="D22" i="12"/>
  <c r="X22" i="12"/>
  <c r="I22" i="12"/>
  <c r="L22" i="12"/>
  <c r="O22" i="12"/>
  <c r="U22" i="12"/>
  <c r="D7" i="13"/>
  <c r="X7" i="13" s="1"/>
  <c r="I7" i="13"/>
  <c r="L7" i="13"/>
  <c r="O7" i="13"/>
  <c r="U7" i="13"/>
  <c r="D9" i="13"/>
  <c r="X9" i="13"/>
  <c r="I9" i="13"/>
  <c r="L9" i="13"/>
  <c r="O9" i="13"/>
  <c r="U9" i="13"/>
  <c r="D11" i="13"/>
  <c r="I11" i="13"/>
  <c r="O11" i="13"/>
  <c r="U11" i="13"/>
  <c r="D12" i="13"/>
  <c r="X12" i="13" s="1"/>
  <c r="I12" i="13"/>
  <c r="L12" i="13"/>
  <c r="O12" i="13"/>
  <c r="U12" i="13"/>
  <c r="D13" i="13"/>
  <c r="I13" i="13"/>
  <c r="L13" i="13"/>
  <c r="O13" i="13"/>
  <c r="U13" i="13"/>
  <c r="D14" i="13"/>
  <c r="X14" i="13" s="1"/>
  <c r="I14" i="13"/>
  <c r="L14" i="13"/>
  <c r="O14" i="13"/>
  <c r="U14" i="13"/>
  <c r="D15" i="13"/>
  <c r="X15" i="13"/>
  <c r="I15" i="13"/>
  <c r="L15" i="13"/>
  <c r="O15" i="13"/>
  <c r="U15" i="13"/>
  <c r="D17" i="13"/>
  <c r="X17" i="13" s="1"/>
  <c r="I17" i="13"/>
  <c r="L17" i="13"/>
  <c r="O17" i="13"/>
  <c r="U17" i="13"/>
  <c r="D18" i="13"/>
  <c r="X18" i="13"/>
  <c r="I18" i="13"/>
  <c r="L18" i="13"/>
  <c r="O18" i="13"/>
  <c r="U18" i="13"/>
  <c r="D19" i="13"/>
  <c r="I19" i="13"/>
  <c r="L19" i="13"/>
  <c r="O19" i="13"/>
  <c r="U19" i="13"/>
  <c r="D4" i="2"/>
  <c r="X4" i="2"/>
  <c r="I4" i="2"/>
  <c r="L4" i="2"/>
  <c r="O4" i="2"/>
  <c r="U4" i="2"/>
  <c r="D5" i="2"/>
  <c r="D24" i="2" s="1"/>
  <c r="D15" i="17" s="1"/>
  <c r="X15" i="17" s="1"/>
  <c r="I5" i="2"/>
  <c r="L5" i="2"/>
  <c r="O5" i="2"/>
  <c r="U5" i="2"/>
  <c r="D9" i="2"/>
  <c r="I9" i="2"/>
  <c r="L9" i="2"/>
  <c r="O9" i="2"/>
  <c r="U9" i="2"/>
  <c r="D11" i="2"/>
  <c r="X11" i="2"/>
  <c r="I11" i="2"/>
  <c r="L11" i="2"/>
  <c r="O11" i="2"/>
  <c r="U11" i="2"/>
  <c r="D12" i="2"/>
  <c r="I12" i="2"/>
  <c r="L12" i="2"/>
  <c r="O12" i="2"/>
  <c r="U12" i="2"/>
  <c r="D13" i="2"/>
  <c r="X13" i="2"/>
  <c r="I13" i="2"/>
  <c r="L13" i="2"/>
  <c r="O13" i="2"/>
  <c r="U13" i="2"/>
  <c r="D14" i="2"/>
  <c r="X14" i="2" s="1"/>
  <c r="I14" i="2"/>
  <c r="L14" i="2"/>
  <c r="O14" i="2"/>
  <c r="U14" i="2"/>
  <c r="D17" i="2"/>
  <c r="X17" i="2"/>
  <c r="I17" i="2"/>
  <c r="L17" i="2"/>
  <c r="O17" i="2"/>
  <c r="U17" i="2"/>
  <c r="D9" i="18"/>
  <c r="X9" i="18" s="1"/>
  <c r="I9" i="18"/>
  <c r="L9" i="18"/>
  <c r="O9" i="18"/>
  <c r="U9" i="18"/>
  <c r="D10" i="18"/>
  <c r="X10" i="18"/>
  <c r="I10" i="18"/>
  <c r="L10" i="18"/>
  <c r="O10" i="18"/>
  <c r="U10" i="18"/>
  <c r="D12" i="18"/>
  <c r="I12" i="18"/>
  <c r="L12" i="18"/>
  <c r="O12" i="18"/>
  <c r="U12" i="18"/>
  <c r="D13" i="18"/>
  <c r="X13" i="18" s="1"/>
  <c r="I13" i="18"/>
  <c r="L13" i="18"/>
  <c r="O13" i="18"/>
  <c r="U13" i="18"/>
  <c r="D14" i="18"/>
  <c r="X14" i="18"/>
  <c r="I14" i="18"/>
  <c r="L14" i="18"/>
  <c r="O14" i="18"/>
  <c r="U14" i="18"/>
  <c r="D15" i="18"/>
  <c r="X15" i="18" s="1"/>
  <c r="I15" i="18"/>
  <c r="L15" i="18"/>
  <c r="O15" i="18"/>
  <c r="U15" i="18"/>
  <c r="D16" i="18"/>
  <c r="I16" i="18"/>
  <c r="L16" i="18"/>
  <c r="O16" i="18"/>
  <c r="U16" i="18"/>
  <c r="D19" i="18"/>
  <c r="X19" i="18"/>
  <c r="I19" i="18"/>
  <c r="L19" i="18"/>
  <c r="O19" i="18"/>
  <c r="U19" i="18"/>
  <c r="D8" i="9"/>
  <c r="I8" i="9"/>
  <c r="L8" i="9"/>
  <c r="O8" i="9"/>
  <c r="U8" i="9"/>
  <c r="D9" i="9"/>
  <c r="I9" i="9"/>
  <c r="L9" i="9"/>
  <c r="O9" i="9"/>
  <c r="U9" i="9"/>
  <c r="D10" i="9"/>
  <c r="X10" i="9"/>
  <c r="I10" i="9"/>
  <c r="L10" i="9"/>
  <c r="O10" i="9"/>
  <c r="U10" i="9"/>
  <c r="D12" i="9"/>
  <c r="X12" i="9" s="1"/>
  <c r="I12" i="9"/>
  <c r="L12" i="9"/>
  <c r="O12" i="9"/>
  <c r="U12" i="9"/>
  <c r="D14" i="9"/>
  <c r="I14" i="9"/>
  <c r="L14" i="9"/>
  <c r="O14" i="9"/>
  <c r="U14" i="9"/>
  <c r="D15" i="9"/>
  <c r="I15" i="9"/>
  <c r="L15" i="9"/>
  <c r="O15" i="9"/>
  <c r="U15" i="9"/>
  <c r="D17" i="9"/>
  <c r="X17" i="9" s="1"/>
  <c r="I17" i="9"/>
  <c r="L17" i="9"/>
  <c r="O17" i="9"/>
  <c r="U17" i="9"/>
  <c r="D18" i="9"/>
  <c r="X18" i="9"/>
  <c r="I18" i="9"/>
  <c r="L18" i="9"/>
  <c r="O18" i="9"/>
  <c r="U18" i="9"/>
  <c r="D20" i="9"/>
  <c r="I20" i="9"/>
  <c r="L20" i="9"/>
  <c r="O20" i="9"/>
  <c r="U20" i="9"/>
  <c r="D7" i="15"/>
  <c r="I7" i="15"/>
  <c r="L7" i="15"/>
  <c r="O7" i="15"/>
  <c r="U7" i="15"/>
  <c r="D8" i="15"/>
  <c r="I8" i="15"/>
  <c r="L8" i="15"/>
  <c r="O8" i="15"/>
  <c r="U8" i="15"/>
  <c r="D9" i="15"/>
  <c r="I9" i="15"/>
  <c r="L9" i="15"/>
  <c r="O9" i="15"/>
  <c r="U9" i="15"/>
  <c r="D10" i="15"/>
  <c r="I10" i="15"/>
  <c r="L10" i="15"/>
  <c r="O10" i="15"/>
  <c r="U10" i="15"/>
  <c r="D11" i="15"/>
  <c r="I11" i="15"/>
  <c r="L11" i="15"/>
  <c r="O11" i="15"/>
  <c r="U11" i="15"/>
  <c r="D12" i="15"/>
  <c r="X12" i="15"/>
  <c r="I12" i="15"/>
  <c r="L12" i="15"/>
  <c r="O12" i="15"/>
  <c r="U12" i="15"/>
  <c r="D13" i="15"/>
  <c r="X13" i="15" s="1"/>
  <c r="I13" i="15"/>
  <c r="L13" i="15"/>
  <c r="O13" i="15"/>
  <c r="U13" i="15"/>
  <c r="D14" i="15"/>
  <c r="I14" i="15"/>
  <c r="L14" i="15"/>
  <c r="O14" i="15"/>
  <c r="U14" i="15"/>
  <c r="D17" i="15"/>
  <c r="X17" i="15" s="1"/>
  <c r="I17" i="15"/>
  <c r="L17" i="15"/>
  <c r="O17" i="15"/>
  <c r="U17" i="15"/>
  <c r="D18" i="15"/>
  <c r="X18" i="15" s="1"/>
  <c r="I18" i="15"/>
  <c r="L18" i="15"/>
  <c r="O18" i="15"/>
  <c r="U18" i="15"/>
  <c r="V16" i="17"/>
  <c r="U3" i="18"/>
  <c r="O3" i="18"/>
  <c r="L3" i="18"/>
  <c r="I3" i="18"/>
  <c r="D3" i="18"/>
  <c r="D4" i="5"/>
  <c r="I4" i="5"/>
  <c r="L4" i="5"/>
  <c r="O4" i="5"/>
  <c r="U4" i="5"/>
  <c r="D5" i="5"/>
  <c r="X5" i="5"/>
  <c r="I5" i="5"/>
  <c r="L5" i="5"/>
  <c r="O5" i="5"/>
  <c r="U5" i="5"/>
  <c r="D10" i="5"/>
  <c r="I10" i="5"/>
  <c r="L10" i="5"/>
  <c r="O10" i="5"/>
  <c r="U10" i="5"/>
  <c r="D12" i="5"/>
  <c r="I12" i="5"/>
  <c r="L12" i="5"/>
  <c r="O12" i="5"/>
  <c r="U12" i="5"/>
  <c r="D13" i="5"/>
  <c r="I13" i="5"/>
  <c r="L13" i="5"/>
  <c r="O13" i="5"/>
  <c r="U13" i="5"/>
  <c r="D15" i="5"/>
  <c r="X15" i="5"/>
  <c r="I15" i="5"/>
  <c r="L15" i="5"/>
  <c r="O15" i="5"/>
  <c r="U15" i="5"/>
  <c r="D7" i="8"/>
  <c r="I7" i="8"/>
  <c r="L7" i="8"/>
  <c r="O7" i="8"/>
  <c r="U7" i="8"/>
  <c r="D9" i="8"/>
  <c r="I9" i="8"/>
  <c r="L9" i="8"/>
  <c r="O9" i="8"/>
  <c r="U9" i="8"/>
  <c r="D10" i="8"/>
  <c r="X10" i="8"/>
  <c r="I10" i="8"/>
  <c r="L10" i="8"/>
  <c r="O10" i="8"/>
  <c r="U10" i="8"/>
  <c r="D11" i="8"/>
  <c r="I11" i="8"/>
  <c r="L11" i="8"/>
  <c r="O11" i="8"/>
  <c r="U11" i="8"/>
  <c r="D12" i="8"/>
  <c r="X12" i="8"/>
  <c r="I12" i="8"/>
  <c r="L12" i="8"/>
  <c r="O12" i="8"/>
  <c r="U12" i="8"/>
  <c r="D13" i="8"/>
  <c r="X13" i="8" s="1"/>
  <c r="I13" i="8"/>
  <c r="L13" i="8"/>
  <c r="O13" i="8"/>
  <c r="U13" i="8"/>
  <c r="D14" i="8"/>
  <c r="X14" i="8"/>
  <c r="I14" i="8"/>
  <c r="L14" i="8"/>
  <c r="O14" i="8"/>
  <c r="U14" i="8"/>
  <c r="D15" i="8"/>
  <c r="I15" i="8"/>
  <c r="L15" i="8"/>
  <c r="O15" i="8"/>
  <c r="U15" i="8"/>
  <c r="D19" i="8"/>
  <c r="X19" i="8"/>
  <c r="I19" i="8"/>
  <c r="L19" i="8"/>
  <c r="O19" i="8"/>
  <c r="U19" i="8"/>
  <c r="V7" i="17"/>
  <c r="U13" i="7"/>
  <c r="O13" i="7"/>
  <c r="L13" i="7"/>
  <c r="I13" i="7"/>
  <c r="D13" i="7"/>
  <c r="X13" i="7" s="1"/>
  <c r="D7" i="7"/>
  <c r="I7" i="7"/>
  <c r="L7" i="7"/>
  <c r="O7" i="7"/>
  <c r="U7" i="7"/>
  <c r="U8" i="6"/>
  <c r="AA8" i="1" s="1"/>
  <c r="O8" i="6"/>
  <c r="L8" i="6"/>
  <c r="I8" i="6"/>
  <c r="D8" i="6"/>
  <c r="U13" i="6"/>
  <c r="O13" i="6"/>
  <c r="L13" i="6"/>
  <c r="I13" i="6"/>
  <c r="D13" i="6"/>
  <c r="U11" i="4"/>
  <c r="O11" i="4"/>
  <c r="L11" i="4"/>
  <c r="I11" i="4"/>
  <c r="D11" i="4"/>
  <c r="U14" i="4"/>
  <c r="O14" i="4"/>
  <c r="L14" i="4"/>
  <c r="I14" i="4"/>
  <c r="D14" i="4"/>
  <c r="D6" i="4"/>
  <c r="I6" i="4"/>
  <c r="L6" i="4"/>
  <c r="O6" i="4"/>
  <c r="U6" i="4"/>
  <c r="AA6" i="1" s="1"/>
  <c r="D9" i="4"/>
  <c r="I9" i="4"/>
  <c r="L9" i="4"/>
  <c r="O9" i="4"/>
  <c r="U9" i="4"/>
  <c r="D10" i="4"/>
  <c r="X10" i="4"/>
  <c r="I10" i="4"/>
  <c r="L10" i="4"/>
  <c r="O10" i="4"/>
  <c r="U10" i="4"/>
  <c r="D15" i="4"/>
  <c r="X15" i="4" s="1"/>
  <c r="I15" i="4"/>
  <c r="L15" i="4"/>
  <c r="O15" i="4"/>
  <c r="U15" i="4"/>
  <c r="D16" i="4"/>
  <c r="I16" i="4"/>
  <c r="L16" i="4"/>
  <c r="O16" i="4"/>
  <c r="U16" i="4"/>
  <c r="D17" i="4"/>
  <c r="X17" i="4" s="1"/>
  <c r="I17" i="4"/>
  <c r="L17" i="4"/>
  <c r="O17" i="4"/>
  <c r="U17" i="4"/>
  <c r="D18" i="4"/>
  <c r="X18" i="4" s="1"/>
  <c r="I18" i="4"/>
  <c r="L18" i="4"/>
  <c r="O18" i="4"/>
  <c r="U18" i="4"/>
  <c r="D19" i="4"/>
  <c r="X19" i="4"/>
  <c r="I19" i="4"/>
  <c r="L19" i="4"/>
  <c r="O19" i="4"/>
  <c r="U19" i="4"/>
  <c r="D20" i="4"/>
  <c r="I20" i="4"/>
  <c r="L20" i="4"/>
  <c r="O20" i="4"/>
  <c r="U20" i="4"/>
  <c r="AA20" i="1" s="1"/>
  <c r="AE13" i="1"/>
  <c r="AF13" i="1"/>
  <c r="AD13" i="1"/>
  <c r="AG13" i="1"/>
  <c r="U21" i="17"/>
  <c r="U22" i="17"/>
  <c r="U23" i="17"/>
  <c r="U24" i="17"/>
  <c r="U25" i="17"/>
  <c r="U26" i="17"/>
  <c r="U27" i="17"/>
  <c r="U28" i="17"/>
  <c r="U29" i="17"/>
  <c r="U30" i="17"/>
  <c r="U31" i="17"/>
  <c r="U32" i="17"/>
  <c r="O21" i="17"/>
  <c r="O22" i="17"/>
  <c r="O23" i="17"/>
  <c r="O24" i="17"/>
  <c r="O25" i="17"/>
  <c r="O26" i="17"/>
  <c r="O27" i="17"/>
  <c r="O28" i="17"/>
  <c r="O29" i="17"/>
  <c r="O30" i="17"/>
  <c r="O31" i="17"/>
  <c r="O32" i="17"/>
  <c r="L21" i="17"/>
  <c r="L22" i="17"/>
  <c r="L23" i="17"/>
  <c r="L24" i="17"/>
  <c r="L25" i="17"/>
  <c r="L26" i="17"/>
  <c r="L27" i="17"/>
  <c r="L28" i="17"/>
  <c r="L29" i="17"/>
  <c r="L30" i="17"/>
  <c r="L31" i="17"/>
  <c r="L32" i="17"/>
  <c r="X21" i="17"/>
  <c r="X22" i="17"/>
  <c r="X23" i="17"/>
  <c r="X24" i="17"/>
  <c r="X25" i="17"/>
  <c r="X26" i="17"/>
  <c r="X27" i="17"/>
  <c r="X28" i="17"/>
  <c r="X29" i="17"/>
  <c r="X30" i="17"/>
  <c r="X31" i="17"/>
  <c r="X32" i="17"/>
  <c r="I21" i="17"/>
  <c r="I22" i="17"/>
  <c r="I23" i="17"/>
  <c r="I24" i="17"/>
  <c r="I25" i="17"/>
  <c r="I26" i="17"/>
  <c r="I27" i="17"/>
  <c r="I28" i="17"/>
  <c r="I29" i="17"/>
  <c r="I30" i="17"/>
  <c r="I31" i="17"/>
  <c r="I32" i="17"/>
  <c r="O19" i="6"/>
  <c r="O18" i="6"/>
  <c r="O16" i="6"/>
  <c r="O15" i="6"/>
  <c r="O14" i="6"/>
  <c r="O11" i="6"/>
  <c r="O10" i="6"/>
  <c r="O3" i="6"/>
  <c r="O3" i="5"/>
  <c r="O19" i="7"/>
  <c r="O17" i="7"/>
  <c r="O15" i="7"/>
  <c r="O14" i="7"/>
  <c r="O12" i="7"/>
  <c r="O11" i="7"/>
  <c r="O10" i="7"/>
  <c r="O9" i="7"/>
  <c r="O3" i="7"/>
  <c r="O3" i="8"/>
  <c r="O3" i="9"/>
  <c r="O3" i="10"/>
  <c r="O3" i="11"/>
  <c r="O3" i="12"/>
  <c r="O3" i="13"/>
  <c r="O3" i="15"/>
  <c r="O3" i="2"/>
  <c r="O21" i="3"/>
  <c r="O19" i="3"/>
  <c r="O18" i="3"/>
  <c r="O17" i="3"/>
  <c r="O16" i="3"/>
  <c r="O15" i="3"/>
  <c r="O14" i="3"/>
  <c r="O11" i="3"/>
  <c r="O10" i="3"/>
  <c r="O3" i="3"/>
  <c r="L19" i="6"/>
  <c r="L18" i="6"/>
  <c r="L16" i="6"/>
  <c r="L15" i="6"/>
  <c r="L14" i="6"/>
  <c r="L11" i="6"/>
  <c r="L10" i="6"/>
  <c r="L3" i="6"/>
  <c r="L3" i="5"/>
  <c r="L19" i="7"/>
  <c r="L17" i="7"/>
  <c r="L15" i="7"/>
  <c r="L14" i="7"/>
  <c r="L12" i="7"/>
  <c r="L11" i="7"/>
  <c r="L10" i="7"/>
  <c r="L9" i="7"/>
  <c r="L3" i="7"/>
  <c r="L3" i="8"/>
  <c r="L3" i="9"/>
  <c r="L3" i="10"/>
  <c r="L3" i="11"/>
  <c r="L3" i="12"/>
  <c r="L3" i="13"/>
  <c r="L3" i="15"/>
  <c r="L3" i="2"/>
  <c r="L21" i="3"/>
  <c r="L19" i="3"/>
  <c r="L18" i="3"/>
  <c r="L17" i="3"/>
  <c r="L16" i="3"/>
  <c r="L15" i="3"/>
  <c r="L14" i="3"/>
  <c r="L11" i="3"/>
  <c r="L10" i="3"/>
  <c r="L3" i="3"/>
  <c r="I19" i="6"/>
  <c r="I18" i="6"/>
  <c r="I16" i="6"/>
  <c r="I15" i="6"/>
  <c r="I14" i="6"/>
  <c r="I11" i="6"/>
  <c r="I10" i="6"/>
  <c r="I3" i="6"/>
  <c r="I3" i="5"/>
  <c r="I19" i="7"/>
  <c r="I17" i="7"/>
  <c r="I15" i="7"/>
  <c r="I14" i="7"/>
  <c r="I12" i="7"/>
  <c r="I11" i="7"/>
  <c r="I10" i="7"/>
  <c r="I9" i="7"/>
  <c r="I3" i="7"/>
  <c r="I3" i="8"/>
  <c r="I3" i="9"/>
  <c r="I3" i="10"/>
  <c r="I3" i="11"/>
  <c r="I3" i="12"/>
  <c r="I3" i="13"/>
  <c r="I3" i="15"/>
  <c r="I3" i="2"/>
  <c r="I21" i="3"/>
  <c r="I19" i="3"/>
  <c r="I18" i="3"/>
  <c r="I17" i="3"/>
  <c r="I16" i="3"/>
  <c r="I15" i="3"/>
  <c r="I14" i="3"/>
  <c r="I11" i="3"/>
  <c r="I10" i="3"/>
  <c r="I3" i="3"/>
  <c r="AC16" i="1"/>
  <c r="AD16" i="1"/>
  <c r="AG16" i="1"/>
  <c r="U16" i="6"/>
  <c r="U16" i="3"/>
  <c r="D16" i="6"/>
  <c r="D16" i="3"/>
  <c r="Z16" i="1" s="1"/>
  <c r="AB11" i="1"/>
  <c r="AG11" i="1"/>
  <c r="D11" i="6"/>
  <c r="X11" i="6" s="1"/>
  <c r="U11" i="6"/>
  <c r="AA11" i="1" s="1"/>
  <c r="D11" i="7"/>
  <c r="X11" i="7"/>
  <c r="U11" i="7"/>
  <c r="D11" i="3"/>
  <c r="Z11" i="1" s="1"/>
  <c r="U11" i="3"/>
  <c r="D3" i="2"/>
  <c r="D3" i="15"/>
  <c r="D3" i="13"/>
  <c r="X3" i="13" s="1"/>
  <c r="X24" i="13" s="1"/>
  <c r="D3" i="12"/>
  <c r="X3" i="12" s="1"/>
  <c r="D3" i="11"/>
  <c r="X3" i="11" s="1"/>
  <c r="D3" i="10"/>
  <c r="D3" i="9"/>
  <c r="D3" i="8"/>
  <c r="D24" i="8" s="1"/>
  <c r="D19" i="7"/>
  <c r="D17" i="7"/>
  <c r="X17" i="7"/>
  <c r="D15" i="7"/>
  <c r="X15" i="7"/>
  <c r="D14" i="7"/>
  <c r="D12" i="7"/>
  <c r="Z12" i="1" s="1"/>
  <c r="D10" i="7"/>
  <c r="X10" i="7" s="1"/>
  <c r="D9" i="7"/>
  <c r="X9" i="7" s="1"/>
  <c r="D3" i="7"/>
  <c r="D3" i="5"/>
  <c r="X3" i="5"/>
  <c r="D19" i="6"/>
  <c r="D18" i="6"/>
  <c r="D15" i="6"/>
  <c r="X15" i="6"/>
  <c r="D14" i="6"/>
  <c r="D10" i="6"/>
  <c r="D3" i="6"/>
  <c r="D24" i="6" s="1"/>
  <c r="D10" i="3"/>
  <c r="D14" i="3"/>
  <c r="D15" i="3"/>
  <c r="D17" i="3"/>
  <c r="D18" i="3"/>
  <c r="D19" i="3"/>
  <c r="D21" i="3"/>
  <c r="Z21" i="1" s="1"/>
  <c r="X21" i="3"/>
  <c r="X21" i="1" s="1"/>
  <c r="AH21" i="1" s="1"/>
  <c r="D3" i="3"/>
  <c r="AE10" i="1"/>
  <c r="AG10" i="1"/>
  <c r="AE12" i="1"/>
  <c r="AC12" i="1"/>
  <c r="AB14" i="1"/>
  <c r="AC14" i="1"/>
  <c r="AD14" i="1"/>
  <c r="AE15" i="1"/>
  <c r="AB15" i="1"/>
  <c r="AG15" i="1"/>
  <c r="AE17" i="1"/>
  <c r="AF18" i="1"/>
  <c r="AB18" i="1"/>
  <c r="AG18" i="1"/>
  <c r="AG19" i="1"/>
  <c r="AF20" i="1"/>
  <c r="AC20" i="1"/>
  <c r="AD20" i="1"/>
  <c r="AG20" i="1"/>
  <c r="AE21" i="1"/>
  <c r="AF21" i="1"/>
  <c r="AD21" i="1"/>
  <c r="AG21" i="1"/>
  <c r="AC22" i="1"/>
  <c r="X10" i="6"/>
  <c r="U10" i="6"/>
  <c r="U14" i="6"/>
  <c r="U15" i="6"/>
  <c r="U18" i="6"/>
  <c r="U19" i="6"/>
  <c r="U9" i="7"/>
  <c r="AA9" i="1" s="1"/>
  <c r="U10" i="7"/>
  <c r="U12" i="7"/>
  <c r="U14" i="7"/>
  <c r="U15" i="7"/>
  <c r="U17" i="7"/>
  <c r="U19" i="7"/>
  <c r="U10" i="3"/>
  <c r="U14" i="3"/>
  <c r="U15" i="3"/>
  <c r="U17" i="3"/>
  <c r="U18" i="3"/>
  <c r="U19" i="3"/>
  <c r="U21" i="3"/>
  <c r="U3" i="3"/>
  <c r="AE9" i="1"/>
  <c r="AD8" i="1"/>
  <c r="AC8" i="1"/>
  <c r="AF8" i="1"/>
  <c r="AG7" i="1"/>
  <c r="AD7" i="1"/>
  <c r="AB7" i="1"/>
  <c r="AE7" i="1"/>
  <c r="AD6" i="1"/>
  <c r="AC6" i="1"/>
  <c r="AF6" i="1"/>
  <c r="AB5" i="1"/>
  <c r="AE5" i="1"/>
  <c r="AG4" i="1"/>
  <c r="AD4" i="1"/>
  <c r="AE4" i="1"/>
  <c r="AC3" i="1"/>
  <c r="P15" i="17"/>
  <c r="U3" i="2"/>
  <c r="U24" i="2" s="1"/>
  <c r="W15" i="17"/>
  <c r="V15" i="17"/>
  <c r="T15" i="17"/>
  <c r="U15" i="17"/>
  <c r="R15" i="17"/>
  <c r="M15" i="17"/>
  <c r="J15" i="17"/>
  <c r="K15" i="17"/>
  <c r="L15" i="17" s="1"/>
  <c r="H15" i="17"/>
  <c r="E15" i="17"/>
  <c r="P3" i="17"/>
  <c r="W3" i="17"/>
  <c r="V3" i="17"/>
  <c r="T3" i="17"/>
  <c r="S3" i="17"/>
  <c r="R3" i="17"/>
  <c r="M3" i="17"/>
  <c r="N3" i="17"/>
  <c r="K3" i="17"/>
  <c r="G3" i="17"/>
  <c r="H3" i="17"/>
  <c r="E3" i="17"/>
  <c r="P4" i="17"/>
  <c r="M4" i="17"/>
  <c r="K4" i="17"/>
  <c r="H4" i="17"/>
  <c r="E4" i="17"/>
  <c r="W4" i="17"/>
  <c r="V4" i="17"/>
  <c r="T4" i="17"/>
  <c r="U4" i="17" s="1"/>
  <c r="S4" i="17"/>
  <c r="R4" i="17"/>
  <c r="P5" i="17"/>
  <c r="U3" i="6"/>
  <c r="U24" i="6" s="1"/>
  <c r="W5" i="17"/>
  <c r="V5" i="17"/>
  <c r="T5" i="17"/>
  <c r="S5" i="17"/>
  <c r="R5" i="17"/>
  <c r="N5" i="17"/>
  <c r="O5" i="17" s="1"/>
  <c r="J5" i="17"/>
  <c r="K5" i="17"/>
  <c r="L5" i="17" s="1"/>
  <c r="G5" i="17"/>
  <c r="H5" i="17"/>
  <c r="F5" i="17"/>
  <c r="P6" i="17"/>
  <c r="Q6" i="17"/>
  <c r="B24" i="5"/>
  <c r="U3" i="5"/>
  <c r="W6" i="17"/>
  <c r="V6" i="17"/>
  <c r="T6" i="17"/>
  <c r="S6" i="17"/>
  <c r="R6" i="17"/>
  <c r="M6" i="17"/>
  <c r="N6" i="17"/>
  <c r="J6" i="17"/>
  <c r="K6" i="17"/>
  <c r="L6" i="17" s="1"/>
  <c r="G6" i="17"/>
  <c r="H6" i="17"/>
  <c r="F6" i="17"/>
  <c r="C24" i="5"/>
  <c r="P7" i="17"/>
  <c r="U3" i="7"/>
  <c r="W7" i="17"/>
  <c r="T7" i="17"/>
  <c r="S7" i="17"/>
  <c r="R7" i="17"/>
  <c r="N7" i="17"/>
  <c r="J7" i="17"/>
  <c r="K7" i="17"/>
  <c r="G7" i="17"/>
  <c r="H7" i="17"/>
  <c r="I7" i="17" s="1"/>
  <c r="E7" i="17"/>
  <c r="P8" i="17"/>
  <c r="Q8" i="17"/>
  <c r="U3" i="8"/>
  <c r="U24" i="8" s="1"/>
  <c r="W8" i="17"/>
  <c r="V8" i="17"/>
  <c r="T8" i="17"/>
  <c r="R8" i="17"/>
  <c r="M8" i="17"/>
  <c r="N8" i="17"/>
  <c r="J8" i="17"/>
  <c r="G8" i="17"/>
  <c r="H8" i="17"/>
  <c r="F8" i="17"/>
  <c r="E8" i="17"/>
  <c r="E10" i="17"/>
  <c r="E14" i="17"/>
  <c r="E9" i="17"/>
  <c r="F10" i="17"/>
  <c r="F14" i="17"/>
  <c r="N10" i="17"/>
  <c r="H10" i="17"/>
  <c r="J10" i="17"/>
  <c r="K10" i="17"/>
  <c r="L10" i="17" s="1"/>
  <c r="U3" i="9"/>
  <c r="S10" i="17"/>
  <c r="U10" i="17"/>
  <c r="T10" i="17"/>
  <c r="M11" i="17"/>
  <c r="N11" i="17"/>
  <c r="O11" i="17" s="1"/>
  <c r="G11" i="17"/>
  <c r="K11" i="17"/>
  <c r="L11" i="17" s="1"/>
  <c r="U3" i="10"/>
  <c r="S11" i="17"/>
  <c r="U11" i="17" s="1"/>
  <c r="T11" i="17"/>
  <c r="K12" i="17"/>
  <c r="M14" i="17"/>
  <c r="N14" i="17"/>
  <c r="G14" i="17"/>
  <c r="J14" i="17"/>
  <c r="K14" i="17"/>
  <c r="U3" i="13"/>
  <c r="U24" i="13" s="1"/>
  <c r="T14" i="17"/>
  <c r="V14" i="17"/>
  <c r="W14" i="17"/>
  <c r="M9" i="17"/>
  <c r="N9" i="17"/>
  <c r="G9" i="17"/>
  <c r="U3" i="15"/>
  <c r="T9" i="17"/>
  <c r="V9" i="17"/>
  <c r="W9" i="17"/>
  <c r="Q10" i="17"/>
  <c r="P10" i="17"/>
  <c r="Q14" i="17"/>
  <c r="P14" i="17"/>
  <c r="R14" i="17"/>
  <c r="R9" i="17"/>
  <c r="P9" i="17"/>
  <c r="E11" i="17"/>
  <c r="F11" i="17"/>
  <c r="P11" i="17"/>
  <c r="R11" i="17"/>
  <c r="E12" i="17"/>
  <c r="F12" i="17"/>
  <c r="G12" i="17"/>
  <c r="H12" i="17"/>
  <c r="I12" i="17" s="1"/>
  <c r="M12" i="17"/>
  <c r="N12" i="17"/>
  <c r="O12" i="17" s="1"/>
  <c r="R12" i="17"/>
  <c r="S12" i="17"/>
  <c r="U12" i="17"/>
  <c r="U3" i="11"/>
  <c r="U24" i="11" s="1"/>
  <c r="T12" i="17"/>
  <c r="V12" i="17"/>
  <c r="W12" i="17"/>
  <c r="E13" i="17"/>
  <c r="H13" i="17"/>
  <c r="J13" i="17"/>
  <c r="M13" i="17"/>
  <c r="N13" i="17"/>
  <c r="P13" i="17"/>
  <c r="Q13" i="17"/>
  <c r="R13" i="17"/>
  <c r="S13" i="17"/>
  <c r="U13" i="17"/>
  <c r="U3" i="12"/>
  <c r="T13" i="17"/>
  <c r="W13" i="17"/>
  <c r="B33" i="17"/>
  <c r="C33" i="17"/>
  <c r="X18" i="6"/>
  <c r="X18" i="3"/>
  <c r="X18" i="1" s="1"/>
  <c r="AH18" i="1" s="1"/>
  <c r="X3" i="3"/>
  <c r="X16" i="6"/>
  <c r="C24" i="1"/>
  <c r="X9" i="4"/>
  <c r="X3" i="2"/>
  <c r="AA21" i="1"/>
  <c r="X3" i="9"/>
  <c r="X19" i="6"/>
  <c r="X19" i="7"/>
  <c r="D8" i="17"/>
  <c r="X8" i="17" s="1"/>
  <c r="X9" i="8"/>
  <c r="X7" i="15"/>
  <c r="H9" i="17"/>
  <c r="X9" i="10"/>
  <c r="J11" i="17"/>
  <c r="X3" i="10"/>
  <c r="U5" i="17"/>
  <c r="L3" i="17"/>
  <c r="O9" i="17"/>
  <c r="U3" i="17"/>
  <c r="X8" i="9"/>
  <c r="X3" i="8"/>
  <c r="X14" i="4"/>
  <c r="X11" i="11"/>
  <c r="D5" i="17"/>
  <c r="X5" i="17" s="1"/>
  <c r="L7" i="17"/>
  <c r="M5" i="17"/>
  <c r="X3" i="6"/>
  <c r="X14" i="6"/>
  <c r="X3" i="7"/>
  <c r="X14" i="7"/>
  <c r="X16" i="3"/>
  <c r="X16" i="1" s="1"/>
  <c r="AH16" i="1" s="1"/>
  <c r="X7" i="7"/>
  <c r="X14" i="15"/>
  <c r="X14" i="9"/>
  <c r="X9" i="2"/>
  <c r="X17" i="12"/>
  <c r="X11" i="8"/>
  <c r="X19" i="11"/>
  <c r="X10" i="15"/>
  <c r="X6" i="4"/>
  <c r="X13" i="6"/>
  <c r="X7" i="8"/>
  <c r="X3" i="18"/>
  <c r="X24" i="18" s="1"/>
  <c r="X20" i="9"/>
  <c r="X14" i="10"/>
  <c r="X11" i="4"/>
  <c r="X13" i="5"/>
  <c r="AA16" i="1"/>
  <c r="X19" i="3"/>
  <c r="X16" i="4"/>
  <c r="X10" i="5"/>
  <c r="X19" i="10"/>
  <c r="X15" i="8"/>
  <c r="X11" i="15"/>
  <c r="X15" i="9"/>
  <c r="X9" i="9"/>
  <c r="X16" i="18"/>
  <c r="X12" i="18"/>
  <c r="X20" i="11"/>
  <c r="X12" i="11"/>
  <c r="X4" i="11"/>
  <c r="X10" i="10"/>
  <c r="X13" i="13"/>
  <c r="X4" i="10"/>
  <c r="X8" i="15"/>
  <c r="X9" i="15"/>
  <c r="X11" i="13"/>
  <c r="AB19" i="1"/>
  <c r="X19" i="13"/>
  <c r="O14" i="17"/>
  <c r="I14" i="17"/>
  <c r="L14" i="17"/>
  <c r="AB8" i="1"/>
  <c r="G13" i="17"/>
  <c r="I13" i="17" s="1"/>
  <c r="O13" i="17"/>
  <c r="X12" i="2"/>
  <c r="O15" i="17"/>
  <c r="G15" i="17"/>
  <c r="I15" i="17"/>
  <c r="K13" i="17"/>
  <c r="L13" i="17" s="1"/>
  <c r="U8" i="17"/>
  <c r="X12" i="5"/>
  <c r="O24" i="5"/>
  <c r="I6" i="17"/>
  <c r="I24" i="5"/>
  <c r="O6" i="17"/>
  <c r="U6" i="17"/>
  <c r="L24" i="5"/>
  <c r="O24" i="18"/>
  <c r="AB3" i="1"/>
  <c r="AF3" i="1"/>
  <c r="U24" i="18"/>
  <c r="L16" i="17"/>
  <c r="L24" i="18"/>
  <c r="U16" i="17"/>
  <c r="X3" i="22"/>
  <c r="X24" i="19"/>
  <c r="AC4" i="1"/>
  <c r="Z9" i="1"/>
  <c r="I24" i="22"/>
  <c r="U24" i="22"/>
  <c r="AC23" i="1"/>
  <c r="L24" i="22"/>
  <c r="I17" i="17"/>
  <c r="D24" i="22"/>
  <c r="D17" i="17" s="1"/>
  <c r="K17" i="17"/>
  <c r="L17" i="17" s="1"/>
  <c r="AO21" i="1" l="1"/>
  <c r="AK13" i="1"/>
  <c r="AN13" i="1" s="1"/>
  <c r="AJ13" i="1"/>
  <c r="AK11" i="1"/>
  <c r="AN11" i="1" s="1"/>
  <c r="L20" i="17"/>
  <c r="O20" i="17"/>
  <c r="AJ5" i="1"/>
  <c r="AM5" i="1" s="1"/>
  <c r="I20" i="17"/>
  <c r="AK17" i="1"/>
  <c r="AN17" i="1" s="1"/>
  <c r="O24" i="19"/>
  <c r="I24" i="19"/>
  <c r="L24" i="19"/>
  <c r="U20" i="17"/>
  <c r="O10" i="17"/>
  <c r="L24" i="4"/>
  <c r="J4" i="17"/>
  <c r="L4" i="17" s="1"/>
  <c r="AK20" i="1"/>
  <c r="I24" i="18"/>
  <c r="I9" i="17"/>
  <c r="X11" i="3"/>
  <c r="X11" i="1" s="1"/>
  <c r="AH11" i="1" s="1"/>
  <c r="U24" i="5"/>
  <c r="AK5" i="1"/>
  <c r="AN5" i="1" s="1"/>
  <c r="Z17" i="1"/>
  <c r="X17" i="3"/>
  <c r="X17" i="1" s="1"/>
  <c r="AH17" i="1" s="1"/>
  <c r="Z20" i="1"/>
  <c r="X20" i="4"/>
  <c r="X20" i="1" s="1"/>
  <c r="AH20" i="1" s="1"/>
  <c r="L24" i="11"/>
  <c r="J12" i="17"/>
  <c r="L12" i="17" s="1"/>
  <c r="AK16" i="1"/>
  <c r="M7" i="17"/>
  <c r="O7" i="17" s="1"/>
  <c r="Z15" i="1"/>
  <c r="X15" i="3"/>
  <c r="D24" i="15"/>
  <c r="D9" i="17" s="1"/>
  <c r="X9" i="17" s="1"/>
  <c r="X3" i="15"/>
  <c r="X24" i="15" s="1"/>
  <c r="X20" i="17"/>
  <c r="AJ10" i="1"/>
  <c r="AM10" i="1" s="1"/>
  <c r="AJ22" i="1"/>
  <c r="AM22" i="1" s="1"/>
  <c r="L3" i="1"/>
  <c r="U24" i="12"/>
  <c r="G10" i="17"/>
  <c r="I10" i="17" s="1"/>
  <c r="O8" i="17"/>
  <c r="I5" i="17"/>
  <c r="O3" i="17"/>
  <c r="AA18" i="1"/>
  <c r="Z19" i="1"/>
  <c r="X24" i="11"/>
  <c r="Z8" i="1"/>
  <c r="X8" i="6"/>
  <c r="X4" i="5"/>
  <c r="X4" i="1" s="1"/>
  <c r="AH4" i="1" s="1"/>
  <c r="D24" i="5"/>
  <c r="D6" i="17" s="1"/>
  <c r="X6" i="17" s="1"/>
  <c r="I24" i="4"/>
  <c r="G4" i="17"/>
  <c r="I4" i="17" s="1"/>
  <c r="L9" i="17"/>
  <c r="O24" i="9"/>
  <c r="M10" i="17"/>
  <c r="M17" i="17"/>
  <c r="O17" i="17" s="1"/>
  <c r="O24" i="22"/>
  <c r="D24" i="18"/>
  <c r="D16" i="17" s="1"/>
  <c r="X16" i="17" s="1"/>
  <c r="L24" i="15"/>
  <c r="X6" i="1"/>
  <c r="AH6" i="1" s="1"/>
  <c r="X24" i="4"/>
  <c r="X24" i="8"/>
  <c r="X24" i="9"/>
  <c r="X24" i="3"/>
  <c r="I8" i="17"/>
  <c r="U7" i="17"/>
  <c r="I3" i="17"/>
  <c r="U3" i="1"/>
  <c r="AA3" i="1" s="1"/>
  <c r="Z10" i="1"/>
  <c r="X10" i="3"/>
  <c r="X24" i="5"/>
  <c r="X24" i="12"/>
  <c r="AA7" i="1"/>
  <c r="X5" i="2"/>
  <c r="X24" i="2" s="1"/>
  <c r="Z5" i="1"/>
  <c r="X7" i="10"/>
  <c r="X7" i="1" s="1"/>
  <c r="AH7" i="1" s="1"/>
  <c r="Z7" i="1"/>
  <c r="X23" i="5"/>
  <c r="X23" i="1" s="1"/>
  <c r="AH23" i="1" s="1"/>
  <c r="O24" i="4"/>
  <c r="N4" i="17"/>
  <c r="O4" i="17" s="1"/>
  <c r="D24" i="11"/>
  <c r="D12" i="17" s="1"/>
  <c r="X12" i="17" s="1"/>
  <c r="D24" i="13"/>
  <c r="D14" i="17" s="1"/>
  <c r="X14" i="17" s="1"/>
  <c r="U24" i="10"/>
  <c r="AA17" i="1"/>
  <c r="Z3" i="1"/>
  <c r="D24" i="3"/>
  <c r="D3" i="17" s="1"/>
  <c r="X3" i="17" s="1"/>
  <c r="Z14" i="1"/>
  <c r="X14" i="3"/>
  <c r="D24" i="7"/>
  <c r="D7" i="17" s="1"/>
  <c r="X7" i="17" s="1"/>
  <c r="X12" i="7"/>
  <c r="X24" i="7" s="1"/>
  <c r="Z13" i="1"/>
  <c r="X5" i="1"/>
  <c r="AH5" i="1" s="1"/>
  <c r="AA22" i="1"/>
  <c r="X22" i="1"/>
  <c r="AH22" i="1" s="1"/>
  <c r="U24" i="3"/>
  <c r="O24" i="8"/>
  <c r="O24" i="12"/>
  <c r="L24" i="13"/>
  <c r="U24" i="19"/>
  <c r="AJ3" i="1"/>
  <c r="AJ7" i="1"/>
  <c r="AM7" i="1" s="1"/>
  <c r="AJ11" i="1"/>
  <c r="AJ15" i="1"/>
  <c r="AJ19" i="1"/>
  <c r="AM19" i="1" s="1"/>
  <c r="AJ23" i="1"/>
  <c r="AM23" i="1" s="1"/>
  <c r="AK6" i="1"/>
  <c r="AN6" i="1" s="1"/>
  <c r="AO6" i="1" s="1"/>
  <c r="U24" i="9"/>
  <c r="U24" i="7"/>
  <c r="D24" i="9"/>
  <c r="D10" i="17" s="1"/>
  <c r="X10" i="17" s="1"/>
  <c r="D24" i="12"/>
  <c r="D13" i="17" s="1"/>
  <c r="X13" i="17" s="1"/>
  <c r="Z6" i="1"/>
  <c r="D24" i="4"/>
  <c r="D4" i="17" s="1"/>
  <c r="O24" i="3"/>
  <c r="U24" i="4"/>
  <c r="I24" i="10"/>
  <c r="I24" i="11"/>
  <c r="X10" i="1"/>
  <c r="AH10" i="1" s="1"/>
  <c r="AA12" i="1"/>
  <c r="AA19" i="1"/>
  <c r="X3" i="1"/>
  <c r="AH3" i="1" s="1"/>
  <c r="AA14" i="1"/>
  <c r="AJ4" i="1"/>
  <c r="AJ8" i="1"/>
  <c r="AM8" i="1" s="1"/>
  <c r="AO8" i="1" s="1"/>
  <c r="AJ12" i="1"/>
  <c r="AM12" i="1" s="1"/>
  <c r="AJ16" i="1"/>
  <c r="AM16" i="1" s="1"/>
  <c r="AJ20" i="1"/>
  <c r="AM20" i="1" s="1"/>
  <c r="AK3" i="1"/>
  <c r="AN3" i="1" s="1"/>
  <c r="AK10" i="1"/>
  <c r="AN10" i="1" s="1"/>
  <c r="AK14" i="1"/>
  <c r="AN14" i="1" s="1"/>
  <c r="AO14" i="1" s="1"/>
  <c r="AK18" i="1"/>
  <c r="AN18" i="1" s="1"/>
  <c r="AO18" i="1" s="1"/>
  <c r="AN15" i="1"/>
  <c r="AA13" i="1"/>
  <c r="X24" i="20"/>
  <c r="AJ17" i="1"/>
  <c r="AK7" i="1"/>
  <c r="AK23" i="1"/>
  <c r="AN23" i="1" s="1"/>
  <c r="AN19" i="1"/>
  <c r="X19" i="1"/>
  <c r="AH19" i="1" s="1"/>
  <c r="AA15" i="1"/>
  <c r="F24" i="1"/>
  <c r="AF24" i="1" s="1"/>
  <c r="U24" i="20"/>
  <c r="X13" i="1"/>
  <c r="AH13" i="1" s="1"/>
  <c r="L19" i="17"/>
  <c r="X12" i="1"/>
  <c r="AH12" i="1" s="1"/>
  <c r="I19" i="17"/>
  <c r="AA10" i="1"/>
  <c r="O19" i="17"/>
  <c r="L24" i="20"/>
  <c r="AN16" i="1"/>
  <c r="X15" i="1"/>
  <c r="AH15" i="1" s="1"/>
  <c r="X14" i="1"/>
  <c r="AH14" i="1" s="1"/>
  <c r="I3" i="1"/>
  <c r="O24" i="20"/>
  <c r="X19" i="17"/>
  <c r="U19" i="17"/>
  <c r="G33" i="17"/>
  <c r="R33" i="17"/>
  <c r="S33" i="17"/>
  <c r="V33" i="17"/>
  <c r="M33" i="17"/>
  <c r="W33" i="17"/>
  <c r="I24" i="20"/>
  <c r="E33" i="17"/>
  <c r="P33" i="17"/>
  <c r="F33" i="17"/>
  <c r="Q33" i="17"/>
  <c r="AL8" i="1"/>
  <c r="AL21" i="1"/>
  <c r="R24" i="1"/>
  <c r="AD24" i="1" s="1"/>
  <c r="AD22" i="1"/>
  <c r="Q24" i="1"/>
  <c r="AC24" i="1" s="1"/>
  <c r="AC13" i="1"/>
  <c r="H24" i="1"/>
  <c r="G24" i="1"/>
  <c r="U24" i="21"/>
  <c r="P24" i="1"/>
  <c r="AB24" i="1" s="1"/>
  <c r="I18" i="17"/>
  <c r="T24" i="1"/>
  <c r="O3" i="1"/>
  <c r="AM3" i="1"/>
  <c r="K24" i="1"/>
  <c r="J24" i="1"/>
  <c r="X24" i="21"/>
  <c r="X9" i="1"/>
  <c r="V24" i="1"/>
  <c r="AL6" i="1"/>
  <c r="S24" i="1"/>
  <c r="N24" i="1"/>
  <c r="M24" i="1"/>
  <c r="W24" i="1"/>
  <c r="AG24" i="1" s="1"/>
  <c r="O24" i="21"/>
  <c r="I24" i="21"/>
  <c r="L24" i="21"/>
  <c r="U18" i="17"/>
  <c r="T33" i="17"/>
  <c r="K33" i="17"/>
  <c r="H33" i="17"/>
  <c r="O18" i="17"/>
  <c r="J18" i="17"/>
  <c r="J33" i="17" s="1"/>
  <c r="E24" i="1"/>
  <c r="AE24" i="1" s="1"/>
  <c r="AO5" i="1" l="1"/>
  <c r="AL5" i="1"/>
  <c r="AL11" i="1"/>
  <c r="AL18" i="1"/>
  <c r="AL23" i="1"/>
  <c r="AO23" i="1"/>
  <c r="AO16" i="1"/>
  <c r="AL16" i="1"/>
  <c r="AO10" i="1"/>
  <c r="X24" i="10"/>
  <c r="AO3" i="1"/>
  <c r="AL10" i="1"/>
  <c r="N33" i="17"/>
  <c r="O33" i="17" s="1"/>
  <c r="X4" i="17"/>
  <c r="D33" i="17"/>
  <c r="AM4" i="1"/>
  <c r="AO4" i="1" s="1"/>
  <c r="AL4" i="1"/>
  <c r="X8" i="1"/>
  <c r="AH8" i="1" s="1"/>
  <c r="X24" i="6"/>
  <c r="X17" i="17"/>
  <c r="D24" i="1"/>
  <c r="Z24" i="1" s="1"/>
  <c r="AN7" i="1"/>
  <c r="AO7" i="1" s="1"/>
  <c r="AL7" i="1"/>
  <c r="AN20" i="1"/>
  <c r="AO20" i="1" s="1"/>
  <c r="AL20" i="1"/>
  <c r="AO19" i="1"/>
  <c r="AL19" i="1"/>
  <c r="AL15" i="1"/>
  <c r="AM15" i="1"/>
  <c r="AO15" i="1" s="1"/>
  <c r="AL22" i="1"/>
  <c r="AN22" i="1"/>
  <c r="AO22" i="1" s="1"/>
  <c r="AL14" i="1"/>
  <c r="AL13" i="1"/>
  <c r="AM13" i="1"/>
  <c r="AO13" i="1" s="1"/>
  <c r="AL12" i="1"/>
  <c r="AN12" i="1"/>
  <c r="AO12" i="1" s="1"/>
  <c r="AM11" i="1"/>
  <c r="AO11" i="1" s="1"/>
  <c r="U24" i="1"/>
  <c r="AA24" i="1" s="1"/>
  <c r="AL17" i="1"/>
  <c r="AM17" i="1"/>
  <c r="AO17" i="1" s="1"/>
  <c r="I33" i="17"/>
  <c r="U33" i="17"/>
  <c r="AL9" i="1"/>
  <c r="AM9" i="1"/>
  <c r="AO9" i="1" s="1"/>
  <c r="I24" i="1"/>
  <c r="L18" i="17"/>
  <c r="L24" i="1"/>
  <c r="AL3" i="1"/>
  <c r="O24" i="1"/>
  <c r="L33" i="17"/>
  <c r="AK24" i="1"/>
  <c r="AN24" i="1" s="1"/>
  <c r="AH9" i="1"/>
  <c r="X24" i="1"/>
  <c r="AH24" i="1" s="1"/>
  <c r="AJ24" i="1"/>
  <c r="AM24" i="1" s="1"/>
  <c r="X18" i="17"/>
  <c r="X33" i="17" s="1"/>
  <c r="AO24" i="1" l="1"/>
  <c r="AL24" i="1"/>
</calcChain>
</file>

<file path=xl/sharedStrings.xml><?xml version="1.0" encoding="utf-8"?>
<sst xmlns="http://schemas.openxmlformats.org/spreadsheetml/2006/main" count="1134" uniqueCount="80">
  <si>
    <t>Partita</t>
  </si>
  <si>
    <t>TOTALE</t>
  </si>
  <si>
    <t>Partite</t>
  </si>
  <si>
    <t>Punti</t>
  </si>
  <si>
    <t>T2r</t>
  </si>
  <si>
    <t>T2f</t>
  </si>
  <si>
    <t>T2%</t>
  </si>
  <si>
    <t>Tiri da 2</t>
  </si>
  <si>
    <t>r</t>
  </si>
  <si>
    <t>f</t>
  </si>
  <si>
    <t>%</t>
  </si>
  <si>
    <t>ro</t>
  </si>
  <si>
    <t>rt</t>
  </si>
  <si>
    <t>rd</t>
  </si>
  <si>
    <t>Minuti</t>
  </si>
  <si>
    <t>Assist</t>
  </si>
  <si>
    <t>Rimbalzi</t>
  </si>
  <si>
    <t>Tiri da 3</t>
  </si>
  <si>
    <t>Tiri liberi</t>
  </si>
  <si>
    <t>Tiri da 2 fuori</t>
  </si>
  <si>
    <t>Stoppate</t>
  </si>
  <si>
    <t>Valutaz.</t>
  </si>
  <si>
    <t>Re</t>
  </si>
  <si>
    <t>Pp</t>
  </si>
  <si>
    <t>Ro Trasf</t>
  </si>
  <si>
    <t>Ro trasf</t>
  </si>
  <si>
    <t>Falli</t>
  </si>
  <si>
    <t>Fatti</t>
  </si>
  <si>
    <t>Subiti</t>
  </si>
  <si>
    <t>Stop</t>
  </si>
  <si>
    <t>Argentieri Cosimo</t>
  </si>
  <si>
    <t>Barone Bruno</t>
  </si>
  <si>
    <t>Brambilla Riccardo</t>
  </si>
  <si>
    <t>Bruno Agostino</t>
  </si>
  <si>
    <t>Cabrini Giulio</t>
  </si>
  <si>
    <t>D'alo Alessandro</t>
  </si>
  <si>
    <t>DiMonte Daniele</t>
  </si>
  <si>
    <t>Flores Diego</t>
  </si>
  <si>
    <t>Montanari Lucio</t>
  </si>
  <si>
    <t>Montanaro Vito</t>
  </si>
  <si>
    <t>Peroni Max</t>
  </si>
  <si>
    <t>Quintavalla Luca</t>
  </si>
  <si>
    <t>Romanini Mirco</t>
  </si>
  <si>
    <t>Roma Francesco</t>
  </si>
  <si>
    <t>Savasta Sas</t>
  </si>
  <si>
    <t>Savasta Sasa</t>
  </si>
  <si>
    <t>Rancati Lorenzo</t>
  </si>
  <si>
    <t>Finardi Mattia</t>
  </si>
  <si>
    <t>Airoldi Marco</t>
  </si>
  <si>
    <t>BSS - SORBOLO</t>
  </si>
  <si>
    <t>Marchini Pietro</t>
  </si>
  <si>
    <t>VICO - BSS</t>
  </si>
  <si>
    <t>media punti</t>
  </si>
  <si>
    <t>media rimb</t>
  </si>
  <si>
    <t>media val</t>
  </si>
  <si>
    <t>media assist</t>
  </si>
  <si>
    <t>media rec</t>
  </si>
  <si>
    <t>media pp</t>
  </si>
  <si>
    <t>media falli fatti</t>
  </si>
  <si>
    <t>media falli subiti</t>
  </si>
  <si>
    <t>BSS - GOSSOLENGO</t>
  </si>
  <si>
    <t>SALSO - BSS</t>
  </si>
  <si>
    <t>BSS -FOX</t>
  </si>
  <si>
    <t>CSANGIOVANNI - BSS</t>
  </si>
  <si>
    <t>BSS - FIORENZUOLA</t>
  </si>
  <si>
    <t>SORBOLO - BSS</t>
  </si>
  <si>
    <t>BSS-VICO</t>
  </si>
  <si>
    <t>GOSSOLENGO - BSS</t>
  </si>
  <si>
    <t>BSS-SALSO</t>
  </si>
  <si>
    <t>FOX-BSS</t>
  </si>
  <si>
    <t>BSS -CSANGIOVANNI</t>
  </si>
  <si>
    <t>tiri totali</t>
  </si>
  <si>
    <t>FIORENZUOLA - BSS</t>
  </si>
  <si>
    <t>media blocks</t>
  </si>
  <si>
    <t>Ciciliato Alessandro</t>
  </si>
  <si>
    <t>Corallo Luigi</t>
  </si>
  <si>
    <t>tiri medi</t>
  </si>
  <si>
    <t>tiri medi tot</t>
  </si>
  <si>
    <t>IWONS - BSS</t>
  </si>
  <si>
    <t>BSS - IWONS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</si>
</sst>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%"/>
    <numFmt numFmtId="165" formatCode="0.0"/>
    <numFmt numFmtId="166" formatCode="#,##0.00_ ;[Red]\-#,##0.00\ "/>
  </numFmts>
  <fonts count="6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color rgb="FFFF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399975585192419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97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0" xfId="0" applyFont="1"/>
    <xf numFmtId="0" fontId="0" fillId="0" borderId="1" xfId="0" applyFill="1" applyBorder="1"/>
    <xf numFmtId="0" fontId="1" fillId="0" borderId="1" xfId="0" applyFont="1" applyFill="1" applyBorder="1"/>
    <xf numFmtId="0" fontId="2" fillId="2" borderId="2" xfId="0" applyFont="1" applyFill="1" applyBorder="1"/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0" fillId="3" borderId="1" xfId="0" applyFill="1" applyBorder="1"/>
    <xf numFmtId="164" fontId="0" fillId="3" borderId="1" xfId="0" applyNumberFormat="1" applyFill="1" applyBorder="1"/>
    <xf numFmtId="0" fontId="2" fillId="4" borderId="4" xfId="0" applyFont="1" applyFill="1" applyBorder="1"/>
    <xf numFmtId="0" fontId="2" fillId="4" borderId="5" xfId="0" applyFont="1" applyFill="1" applyBorder="1"/>
    <xf numFmtId="164" fontId="2" fillId="4" borderId="5" xfId="0" applyNumberFormat="1" applyFont="1" applyFill="1" applyBorder="1"/>
    <xf numFmtId="0" fontId="2" fillId="4" borderId="6" xfId="0" applyFont="1" applyFill="1" applyBorder="1"/>
    <xf numFmtId="0" fontId="2" fillId="5" borderId="1" xfId="0" applyFont="1" applyFill="1" applyBorder="1"/>
    <xf numFmtId="164" fontId="2" fillId="5" borderId="1" xfId="0" applyNumberFormat="1" applyFont="1" applyFill="1" applyBorder="1"/>
    <xf numFmtId="0" fontId="2" fillId="2" borderId="1" xfId="0" applyFont="1" applyFill="1" applyBorder="1"/>
    <xf numFmtId="10" fontId="2" fillId="2" borderId="1" xfId="0" applyNumberFormat="1" applyFont="1" applyFill="1" applyBorder="1"/>
    <xf numFmtId="0" fontId="2" fillId="6" borderId="7" xfId="0" applyFont="1" applyFill="1" applyBorder="1"/>
    <xf numFmtId="0" fontId="2" fillId="6" borderId="1" xfId="0" applyFont="1" applyFill="1" applyBorder="1"/>
    <xf numFmtId="164" fontId="2" fillId="6" borderId="1" xfId="0" applyNumberFormat="1" applyFont="1" applyFill="1" applyBorder="1"/>
    <xf numFmtId="0" fontId="2" fillId="6" borderId="8" xfId="0" applyFont="1" applyFill="1" applyBorder="1"/>
    <xf numFmtId="0" fontId="2" fillId="7" borderId="7" xfId="0" applyFont="1" applyFill="1" applyBorder="1"/>
    <xf numFmtId="0" fontId="0" fillId="7" borderId="1" xfId="0" applyFill="1" applyBorder="1"/>
    <xf numFmtId="164" fontId="0" fillId="7" borderId="1" xfId="0" applyNumberFormat="1" applyFill="1" applyBorder="1"/>
    <xf numFmtId="0" fontId="0" fillId="7" borderId="8" xfId="0" applyFill="1" applyBorder="1"/>
    <xf numFmtId="0" fontId="2" fillId="3" borderId="1" xfId="0" applyFont="1" applyFill="1" applyBorder="1"/>
    <xf numFmtId="164" fontId="2" fillId="3" borderId="1" xfId="0" applyNumberFormat="1" applyFont="1" applyFill="1" applyBorder="1"/>
    <xf numFmtId="0" fontId="3" fillId="0" borderId="0" xfId="0" applyFont="1"/>
    <xf numFmtId="0" fontId="3" fillId="2" borderId="2" xfId="0" applyFont="1" applyFill="1" applyBorder="1"/>
    <xf numFmtId="164" fontId="3" fillId="2" borderId="2" xfId="0" applyNumberFormat="1" applyFont="1" applyFill="1" applyBorder="1"/>
    <xf numFmtId="164" fontId="3" fillId="2" borderId="2" xfId="0" applyNumberFormat="1" applyFont="1" applyFill="1" applyBorder="1" applyAlignment="1">
      <alignment horizontal="center" vertical="center"/>
    </xf>
    <xf numFmtId="164" fontId="3" fillId="0" borderId="1" xfId="0" applyNumberFormat="1" applyFont="1" applyBorder="1"/>
    <xf numFmtId="0" fontId="3" fillId="0" borderId="1" xfId="0" applyFont="1" applyFill="1" applyBorder="1"/>
    <xf numFmtId="0" fontId="4" fillId="0" borderId="0" xfId="0" applyFont="1"/>
    <xf numFmtId="164" fontId="3" fillId="0" borderId="0" xfId="0" applyNumberFormat="1" applyFont="1"/>
    <xf numFmtId="0" fontId="2" fillId="7" borderId="1" xfId="0" applyFont="1" applyFill="1" applyBorder="1"/>
    <xf numFmtId="164" fontId="2" fillId="7" borderId="1" xfId="0" applyNumberFormat="1" applyFont="1" applyFill="1" applyBorder="1"/>
    <xf numFmtId="0" fontId="2" fillId="7" borderId="8" xfId="0" applyFont="1" applyFill="1" applyBorder="1"/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165" fontId="5" fillId="0" borderId="0" xfId="0" applyNumberFormat="1" applyFont="1" applyBorder="1"/>
    <xf numFmtId="0" fontId="3" fillId="0" borderId="0" xfId="0" applyFont="1" applyFill="1" applyBorder="1"/>
    <xf numFmtId="0" fontId="3" fillId="0" borderId="0" xfId="0" applyFont="1" applyFill="1" applyBorder="1" applyAlignment="1">
      <alignment horizontal="center" vertical="center"/>
    </xf>
    <xf numFmtId="165" fontId="5" fillId="0" borderId="7" xfId="0" applyNumberFormat="1" applyFont="1" applyBorder="1"/>
    <xf numFmtId="0" fontId="3" fillId="0" borderId="12" xfId="0" applyFont="1" applyFill="1" applyBorder="1"/>
    <xf numFmtId="0" fontId="2" fillId="8" borderId="7" xfId="0" applyFont="1" applyFill="1" applyBorder="1"/>
    <xf numFmtId="0" fontId="2" fillId="8" borderId="1" xfId="0" applyFont="1" applyFill="1" applyBorder="1"/>
    <xf numFmtId="164" fontId="2" fillId="8" borderId="1" xfId="0" applyNumberFormat="1" applyFont="1" applyFill="1" applyBorder="1"/>
    <xf numFmtId="0" fontId="2" fillId="8" borderId="8" xfId="0" applyFont="1" applyFill="1" applyBorder="1"/>
    <xf numFmtId="0" fontId="0" fillId="8" borderId="1" xfId="0" applyFill="1" applyBorder="1"/>
    <xf numFmtId="164" fontId="0" fillId="8" borderId="1" xfId="0" applyNumberFormat="1" applyFill="1" applyBorder="1"/>
    <xf numFmtId="0" fontId="0" fillId="8" borderId="8" xfId="0" applyFill="1" applyBorder="1"/>
    <xf numFmtId="0" fontId="3" fillId="2" borderId="13" xfId="0" applyFont="1" applyFill="1" applyBorder="1"/>
    <xf numFmtId="0" fontId="3" fillId="2" borderId="14" xfId="0" applyFont="1" applyFill="1" applyBorder="1"/>
    <xf numFmtId="164" fontId="3" fillId="2" borderId="14" xfId="0" applyNumberFormat="1" applyFont="1" applyFill="1" applyBorder="1"/>
    <xf numFmtId="0" fontId="3" fillId="2" borderId="0" xfId="0" applyFont="1" applyFill="1" applyBorder="1"/>
    <xf numFmtId="165" fontId="5" fillId="2" borderId="9" xfId="0" applyNumberFormat="1" applyFont="1" applyFill="1" applyBorder="1"/>
    <xf numFmtId="165" fontId="5" fillId="2" borderId="10" xfId="0" applyNumberFormat="1" applyFont="1" applyFill="1" applyBorder="1"/>
    <xf numFmtId="165" fontId="5" fillId="2" borderId="11" xfId="0" applyNumberFormat="1" applyFont="1" applyFill="1" applyBorder="1"/>
    <xf numFmtId="165" fontId="5" fillId="2" borderId="0" xfId="0" applyNumberFormat="1" applyFont="1" applyFill="1" applyBorder="1"/>
    <xf numFmtId="0" fontId="3" fillId="2" borderId="0" xfId="0" applyFont="1" applyFill="1"/>
    <xf numFmtId="164" fontId="3" fillId="2" borderId="1" xfId="0" applyNumberFormat="1" applyFont="1" applyFill="1" applyBorder="1"/>
    <xf numFmtId="166" fontId="3" fillId="0" borderId="1" xfId="0" applyNumberFormat="1" applyFont="1" applyFill="1" applyBorder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3" fillId="9" borderId="19" xfId="0" applyFont="1" applyFill="1" applyBorder="1" applyAlignment="1">
      <alignment horizontal="center" vertical="center" wrapText="1"/>
    </xf>
    <xf numFmtId="0" fontId="3" fillId="9" borderId="21" xfId="0" applyFont="1" applyFill="1" applyBorder="1" applyAlignment="1">
      <alignment horizontal="center" vertical="center" wrapText="1"/>
    </xf>
    <xf numFmtId="0" fontId="3" fillId="9" borderId="18" xfId="0" applyFont="1" applyFill="1" applyBorder="1" applyAlignment="1">
      <alignment horizontal="center" vertical="center" wrapText="1"/>
    </xf>
    <xf numFmtId="0" fontId="3" fillId="9" borderId="3" xfId="0" applyFont="1" applyFill="1" applyBorder="1" applyAlignment="1">
      <alignment horizontal="center" vertical="center" wrapText="1"/>
    </xf>
    <xf numFmtId="0" fontId="3" fillId="9" borderId="22" xfId="0" applyFont="1" applyFill="1" applyBorder="1" applyAlignment="1">
      <alignment horizontal="center" vertical="center" wrapText="1"/>
    </xf>
    <xf numFmtId="0" fontId="3" fillId="9" borderId="23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</cellXfs>
  <cellStyles count="1">
    <cellStyle name="Normale" xfId="0" builtinId="0"/>
  </cellStyles>
  <dxfs count="27"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AO24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D4" sqref="D4"/>
    </sheetView>
  </sheetViews>
  <sheetFormatPr defaultRowHeight="15" x14ac:dyDescent="0.25"/>
  <cols>
    <col min="1" max="1" width="21.42578125" style="34" bestFit="1" customWidth="1"/>
    <col min="2" max="2" width="7.7109375" style="34" bestFit="1" customWidth="1"/>
    <col min="3" max="3" width="7.28515625" style="34" customWidth="1"/>
    <col min="4" max="4" width="6.28515625" style="28" bestFit="1" customWidth="1"/>
    <col min="5" max="5" width="5.42578125" style="34" bestFit="1" customWidth="1"/>
    <col min="6" max="6" width="6.85546875" style="34" bestFit="1" customWidth="1"/>
    <col min="7" max="8" width="4.42578125" style="34" bestFit="1" customWidth="1"/>
    <col min="9" max="9" width="8" style="35" bestFit="1" customWidth="1"/>
    <col min="10" max="10" width="3.28515625" style="34" bestFit="1" customWidth="1"/>
    <col min="11" max="11" width="4.42578125" style="34" bestFit="1" customWidth="1"/>
    <col min="12" max="12" width="8" style="35" bestFit="1" customWidth="1"/>
    <col min="13" max="14" width="4.42578125" style="34" bestFit="1" customWidth="1"/>
    <col min="15" max="15" width="8" style="35" bestFit="1" customWidth="1"/>
    <col min="16" max="16" width="7" style="34" bestFit="1" customWidth="1"/>
    <col min="17" max="20" width="4.42578125" style="34" bestFit="1" customWidth="1"/>
    <col min="21" max="21" width="4.42578125" style="28" bestFit="1" customWidth="1"/>
    <col min="22" max="22" width="5.5703125" style="34" bestFit="1" customWidth="1"/>
    <col min="23" max="23" width="5.7109375" style="34" bestFit="1" customWidth="1"/>
    <col min="24" max="24" width="8.85546875" style="28" bestFit="1" customWidth="1"/>
    <col min="25" max="25" width="1.7109375" style="42" customWidth="1"/>
    <col min="26" max="32" width="7" style="34" bestFit="1" customWidth="1"/>
    <col min="33" max="33" width="7.28515625" style="34" customWidth="1"/>
    <col min="34" max="34" width="7" style="34" bestFit="1" customWidth="1"/>
    <col min="35" max="35" width="2.140625" style="34" customWidth="1"/>
    <col min="36" max="37" width="9.28515625" style="34" bestFit="1" customWidth="1"/>
    <col min="38" max="38" width="11.28515625" style="34" bestFit="1" customWidth="1"/>
    <col min="39" max="39" width="9.140625" style="34"/>
    <col min="40" max="40" width="10" style="34" customWidth="1"/>
    <col min="41" max="16384" width="9.140625" style="34"/>
  </cols>
  <sheetData>
    <row r="1" spans="1:41" s="28" customFormat="1" ht="14.25" customHeight="1" thickBot="1" x14ac:dyDescent="0.3">
      <c r="A1" s="72"/>
      <c r="B1" s="70" t="s">
        <v>2</v>
      </c>
      <c r="C1" s="70" t="s">
        <v>14</v>
      </c>
      <c r="D1" s="70" t="s">
        <v>3</v>
      </c>
      <c r="E1" s="67" t="s">
        <v>26</v>
      </c>
      <c r="F1" s="69"/>
      <c r="G1" s="67" t="s">
        <v>7</v>
      </c>
      <c r="H1" s="68"/>
      <c r="I1" s="69"/>
      <c r="J1" s="67" t="s">
        <v>17</v>
      </c>
      <c r="K1" s="68"/>
      <c r="L1" s="69"/>
      <c r="M1" s="67" t="s">
        <v>18</v>
      </c>
      <c r="N1" s="68"/>
      <c r="O1" s="69"/>
      <c r="P1" s="70" t="s">
        <v>15</v>
      </c>
      <c r="Q1" s="70" t="s">
        <v>22</v>
      </c>
      <c r="R1" s="70" t="s">
        <v>23</v>
      </c>
      <c r="S1" s="67" t="s">
        <v>16</v>
      </c>
      <c r="T1" s="68"/>
      <c r="U1" s="69"/>
      <c r="V1" s="82" t="s">
        <v>25</v>
      </c>
      <c r="W1" s="70" t="s">
        <v>29</v>
      </c>
      <c r="X1" s="80" t="s">
        <v>21</v>
      </c>
      <c r="Y1" s="43"/>
      <c r="Z1" s="74" t="s">
        <v>52</v>
      </c>
      <c r="AA1" s="76" t="s">
        <v>53</v>
      </c>
      <c r="AB1" s="76" t="s">
        <v>55</v>
      </c>
      <c r="AC1" s="76" t="s">
        <v>56</v>
      </c>
      <c r="AD1" s="76" t="s">
        <v>57</v>
      </c>
      <c r="AE1" s="76" t="s">
        <v>58</v>
      </c>
      <c r="AF1" s="76" t="s">
        <v>59</v>
      </c>
      <c r="AG1" s="76" t="s">
        <v>73</v>
      </c>
      <c r="AH1" s="78" t="s">
        <v>54</v>
      </c>
      <c r="AI1" s="41"/>
    </row>
    <row r="2" spans="1:41" s="28" customFormat="1" ht="27.75" customHeight="1" thickTop="1" thickBot="1" x14ac:dyDescent="0.3">
      <c r="A2" s="73"/>
      <c r="B2" s="71"/>
      <c r="C2" s="71"/>
      <c r="D2" s="71"/>
      <c r="E2" s="40" t="s">
        <v>27</v>
      </c>
      <c r="F2" s="40" t="s">
        <v>28</v>
      </c>
      <c r="G2" s="29" t="s">
        <v>4</v>
      </c>
      <c r="H2" s="29" t="s">
        <v>5</v>
      </c>
      <c r="I2" s="30" t="s">
        <v>6</v>
      </c>
      <c r="J2" s="39" t="s">
        <v>8</v>
      </c>
      <c r="K2" s="39" t="s">
        <v>9</v>
      </c>
      <c r="L2" s="31" t="s">
        <v>10</v>
      </c>
      <c r="M2" s="39" t="s">
        <v>8</v>
      </c>
      <c r="N2" s="39" t="s">
        <v>9</v>
      </c>
      <c r="O2" s="31" t="s">
        <v>10</v>
      </c>
      <c r="P2" s="71"/>
      <c r="Q2" s="71"/>
      <c r="R2" s="71"/>
      <c r="S2" s="40" t="s">
        <v>11</v>
      </c>
      <c r="T2" s="40" t="s">
        <v>13</v>
      </c>
      <c r="U2" s="39" t="s">
        <v>12</v>
      </c>
      <c r="V2" s="83"/>
      <c r="W2" s="71"/>
      <c r="X2" s="81"/>
      <c r="Y2" s="43"/>
      <c r="Z2" s="75"/>
      <c r="AA2" s="77"/>
      <c r="AB2" s="77"/>
      <c r="AC2" s="77"/>
      <c r="AD2" s="77"/>
      <c r="AE2" s="77"/>
      <c r="AF2" s="77"/>
      <c r="AG2" s="77"/>
      <c r="AH2" s="79"/>
      <c r="AI2" s="41"/>
      <c r="AJ2" s="64" t="s">
        <v>71</v>
      </c>
      <c r="AK2" s="64" t="s">
        <v>71</v>
      </c>
      <c r="AL2" s="64" t="s">
        <v>10</v>
      </c>
      <c r="AM2" s="64" t="s">
        <v>76</v>
      </c>
      <c r="AN2" s="65" t="s">
        <v>77</v>
      </c>
      <c r="AO2" s="64"/>
    </row>
    <row r="3" spans="1:41" ht="16.5" thickTop="1" thickBot="1" x14ac:dyDescent="0.3">
      <c r="A3" s="45" t="s">
        <v>30</v>
      </c>
      <c r="B3" s="33">
        <v>18</v>
      </c>
      <c r="C3" s="33"/>
      <c r="D3" s="33">
        <f>+'Bss Sorbolo'!D3+'Vico Bss'!D3+'Bss Gossolengo'!D3+'Salso Bss'!D3+'Bss Fox'!D3+'Castel - Bss'!D3+'Sorbolo Bss'!D3+'Bss Vico'!D3+'Gossolengo Bss'!D3+'Fox Bss'!D3+'Bss Salso'!D3+'Bss Fiorenzuola'!D3+'Bss Castellana'!D3+'Fiorenzuola Bss'!D3+'FO Bss Castellana'!D3+'FO Bss SORBOLO'!D3+'FO Vico Bss'!D3+'FO Gossolengo Bss'!D3+'gara 1 Iwons'!D3+'gara 2 Iwons'!D3</f>
        <v>115</v>
      </c>
      <c r="E3" s="33">
        <f>+'Bss Sorbolo'!E3+'Vico Bss'!E3+'Bss Gossolengo'!E3+'Salso Bss'!E3+'Bss Fox'!E3+'Castel - Bss'!E3+'Sorbolo Bss'!E3+'Bss Vico'!E3+'Gossolengo Bss'!E3+'Fox Bss'!E3+'Bss Salso'!E3+'Bss Fiorenzuola'!E3+'Bss Castellana'!E3+'Fiorenzuola Bss'!E3+'FO Bss Castellana'!E3+'FO Bss SORBOLO'!E3+'FO Vico Bss'!E3+'FO Gossolengo Bss'!E3+'gara 1 Iwons'!E3+'gara 2 Iwons'!E3</f>
        <v>35</v>
      </c>
      <c r="F3" s="33">
        <f>+'Bss Sorbolo'!F3+'Vico Bss'!F3+'Bss Gossolengo'!F3+'Salso Bss'!F3+'Bss Fox'!F3+'Castel - Bss'!F3+'Sorbolo Bss'!F3+'Bss Vico'!F3+'Gossolengo Bss'!F3+'Fox Bss'!F3+'Bss Salso'!F3+'Bss Fiorenzuola'!F3+'Bss Castellana'!F3+'Fiorenzuola Bss'!F3+'FO Bss Castellana'!F3+'FO Bss SORBOLO'!F3+'FO Vico Bss'!F3+'FO Gossolengo Bss'!F3+'gara 1 Iwons'!F3+'gara 2 Iwons'!F3</f>
        <v>24</v>
      </c>
      <c r="G3" s="33">
        <f>+'Bss Sorbolo'!G3+'Vico Bss'!G3+'Bss Gossolengo'!G3+'Salso Bss'!G3+'Bss Fox'!G3+'Castel - Bss'!G3+'Sorbolo Bss'!G3+'Bss Vico'!G3+'Gossolengo Bss'!G3+'Fox Bss'!G3+'Bss Salso'!G3+'Bss Fiorenzuola'!G3+'Bss Castellana'!G3+'Fiorenzuola Bss'!G3+'FO Bss Castellana'!G3+'FO Bss SORBOLO'!G3+'FO Vico Bss'!G3+'FO Gossolengo Bss'!G3+'gara 1 Iwons'!G3+'gara 2 Iwons'!G3</f>
        <v>49</v>
      </c>
      <c r="H3" s="33">
        <f>+'Bss Sorbolo'!H3+'Vico Bss'!H3+'Bss Gossolengo'!H3+'Salso Bss'!H3+'Bss Fox'!H3+'Castel - Bss'!H3+'Sorbolo Bss'!H3+'Bss Vico'!H3+'Gossolengo Bss'!H3+'Fox Bss'!H3+'Bss Salso'!H3+'Bss Fiorenzuola'!H3+'Bss Castellana'!H3+'Fiorenzuola Bss'!H3+'FO Bss Castellana'!H3+'FO Bss SORBOLO'!H3+'FO Vico Bss'!H3+'FO Gossolengo Bss'!H3+'gara 1 Iwons'!H3+'gara 2 Iwons'!H3</f>
        <v>148</v>
      </c>
      <c r="I3" s="32">
        <f t="shared" ref="I3" si="0">IF(H3=0,0,G3/H3)</f>
        <v>0.33108108108108109</v>
      </c>
      <c r="J3" s="33">
        <f>+'Bss Sorbolo'!J3+'Vico Bss'!J3+'Bss Gossolengo'!J3+'Salso Bss'!J3+'Bss Fox'!J3+'Castel - Bss'!J3+'Sorbolo Bss'!J3+'Bss Vico'!J3+'Gossolengo Bss'!J3+'Fox Bss'!J3+'Bss Salso'!J3+'Bss Fiorenzuola'!J3+'Bss Castellana'!J3+'Fiorenzuola Bss'!J3+'FO Bss Castellana'!J3+'FO Bss SORBOLO'!J3+'FO Vico Bss'!J3+'FO Gossolengo Bss'!J3+'gara 1 Iwons'!J3+'gara 2 Iwons'!J3</f>
        <v>0</v>
      </c>
      <c r="K3" s="33">
        <f>+'Bss Sorbolo'!K3+'Vico Bss'!K3+'Bss Gossolengo'!K3+'Salso Bss'!K3+'Bss Fox'!K3+'Castel - Bss'!K3+'Sorbolo Bss'!K3+'Bss Vico'!K3+'Gossolengo Bss'!K3+'Fox Bss'!K3+'Bss Salso'!K3+'Bss Fiorenzuola'!K3+'Bss Castellana'!K3+'Fiorenzuola Bss'!K3+'FO Bss Castellana'!K3+'FO Bss SORBOLO'!K3+'FO Vico Bss'!K3+'FO Gossolengo Bss'!K3+'gara 1 Iwons'!K3+'gara 2 Iwons'!K3</f>
        <v>3</v>
      </c>
      <c r="L3" s="32">
        <f>IF(K3=0,0,J3/K3)</f>
        <v>0</v>
      </c>
      <c r="M3" s="33">
        <f>+'Bss Sorbolo'!M3+'Vico Bss'!M3+'Bss Gossolengo'!M3+'Salso Bss'!M3+'Bss Fox'!M3+'Castel - Bss'!M3+'Sorbolo Bss'!M3+'Bss Vico'!M3+'Gossolengo Bss'!M3+'Fox Bss'!M3+'Bss Salso'!M3+'Bss Fiorenzuola'!M3+'Bss Castellana'!M3+'Fiorenzuola Bss'!M3+'FO Bss Castellana'!M3+'FO Bss SORBOLO'!M3+'FO Vico Bss'!M3+'FO Gossolengo Bss'!M3+'gara 1 Iwons'!M3+'gara 2 Iwons'!M3</f>
        <v>17</v>
      </c>
      <c r="N3" s="33">
        <f>+'Bss Sorbolo'!N3+'Vico Bss'!N3+'Bss Gossolengo'!N3+'Salso Bss'!N3+'Bss Fox'!N3+'Castel - Bss'!N3+'Sorbolo Bss'!N3+'Bss Vico'!N3+'Gossolengo Bss'!N3+'Fox Bss'!N3+'Bss Salso'!N3+'Bss Fiorenzuola'!N3+'Bss Castellana'!N3+'Fiorenzuola Bss'!N3+'FO Bss Castellana'!N3+'FO Bss SORBOLO'!N3+'FO Vico Bss'!N3+'FO Gossolengo Bss'!N3+'gara 1 Iwons'!N3+'gara 2 Iwons'!N3</f>
        <v>26</v>
      </c>
      <c r="O3" s="32">
        <f>IF(N3=0,0,M3/N3)</f>
        <v>0.65384615384615385</v>
      </c>
      <c r="P3" s="33">
        <f>+'Bss Sorbolo'!P3+'Vico Bss'!P3+'Bss Gossolengo'!P3+'Salso Bss'!P3+'Bss Fox'!P3+'Castel - Bss'!P3+'Sorbolo Bss'!P3+'Bss Vico'!P3+'Gossolengo Bss'!P3+'Fox Bss'!P3+'Bss Salso'!P3+'Bss Fiorenzuola'!P3+'Bss Castellana'!P3+'Fiorenzuola Bss'!P3+'FO Bss Castellana'!P3+'FO Bss SORBOLO'!P3+'FO Vico Bss'!P3+'FO Gossolengo Bss'!P3+'gara 1 Iwons'!P3+'gara 2 Iwons'!P3</f>
        <v>10</v>
      </c>
      <c r="Q3" s="33">
        <f>+'Bss Sorbolo'!Q3+'Vico Bss'!Q3+'Bss Gossolengo'!Q3+'Salso Bss'!Q3+'Bss Fox'!Q3+'Castel - Bss'!Q3+'Sorbolo Bss'!Q3+'Bss Vico'!Q3+'Gossolengo Bss'!Q3+'Fox Bss'!Q3+'Bss Salso'!Q3+'Bss Fiorenzuola'!Q3+'Bss Castellana'!Q3+'Fiorenzuola Bss'!Q3+'FO Bss Castellana'!Q3+'FO Bss SORBOLO'!Q3+'FO Vico Bss'!Q3+'FO Gossolengo Bss'!Q3+'gara 1 Iwons'!Q3+'gara 2 Iwons'!Q3</f>
        <v>19</v>
      </c>
      <c r="R3" s="33">
        <f>+'Bss Sorbolo'!R3+'Vico Bss'!R3+'Bss Gossolengo'!R3+'Salso Bss'!R3+'Bss Fox'!R3+'Castel - Bss'!R3+'Sorbolo Bss'!R3+'Bss Vico'!R3+'Gossolengo Bss'!R3+'Fox Bss'!R3+'Bss Salso'!R3+'Bss Fiorenzuola'!R3+'Bss Castellana'!R3+'Fiorenzuola Bss'!R3+'FO Bss Castellana'!R3+'FO Bss SORBOLO'!R3+'FO Vico Bss'!R3+'FO Gossolengo Bss'!R3+'gara 1 Iwons'!R3+'gara 2 Iwons'!R3</f>
        <v>28</v>
      </c>
      <c r="S3" s="33">
        <f>+'Bss Sorbolo'!S3+'Vico Bss'!S3+'Bss Gossolengo'!S3+'Salso Bss'!S3+'Bss Fox'!S3+'Castel - Bss'!S3+'Sorbolo Bss'!S3+'Bss Vico'!S3+'Gossolengo Bss'!S3+'Fox Bss'!S3+'Bss Salso'!S3+'Bss Fiorenzuola'!S3+'Bss Castellana'!S3+'Fiorenzuola Bss'!S3+'FO Bss Castellana'!S3+'FO Bss SORBOLO'!S3+'FO Vico Bss'!S3+'FO Gossolengo Bss'!S3+'gara 1 Iwons'!S3+'gara 2 Iwons'!S3</f>
        <v>27</v>
      </c>
      <c r="T3" s="33">
        <f>+'Bss Sorbolo'!T3+'Vico Bss'!T3+'Bss Gossolengo'!T3+'Salso Bss'!T3+'Bss Fox'!T3+'Castel - Bss'!T3+'Sorbolo Bss'!T3+'Bss Vico'!T3+'Gossolengo Bss'!T3+'Fox Bss'!T3+'Bss Salso'!T3+'Bss Fiorenzuola'!T3+'Bss Castellana'!T3+'Fiorenzuola Bss'!T3+'FO Bss Castellana'!T3+'FO Bss SORBOLO'!T3+'FO Vico Bss'!T3+'FO Gossolengo Bss'!T3+'gara 1 Iwons'!T3+'gara 2 Iwons'!T3</f>
        <v>88</v>
      </c>
      <c r="U3" s="33">
        <f>+'Bss Sorbolo'!U3+'Vico Bss'!U3+'Bss Gossolengo'!U3+'Salso Bss'!U3+'Bss Fox'!U3+'Castel - Bss'!U3+'Sorbolo Bss'!U3+'Bss Vico'!U3+'Gossolengo Bss'!U3+'Fox Bss'!U3+'Bss Salso'!U3+'Bss Fiorenzuola'!U3+'Bss Castellana'!U3+'Fiorenzuola Bss'!U3+'FO Bss Castellana'!U3+'FO Bss SORBOLO'!U3+'FO Vico Bss'!U3+'FO Gossolengo Bss'!U3</f>
        <v>104</v>
      </c>
      <c r="V3" s="33">
        <f>+'Bss Sorbolo'!V3+'Vico Bss'!V3+'Bss Gossolengo'!V3+'Salso Bss'!V3+'Bss Fox'!V3+'Castel - Bss'!V3+'Sorbolo Bss'!V3+'Bss Vico'!V3+'Gossolengo Bss'!V3+'Fox Bss'!V3+'Bss Salso'!V3+'Bss Fiorenzuola'!V3+'Bss Castellana'!V3+'Fiorenzuola Bss'!V3+'FO Bss Castellana'!V3+'FO Bss SORBOLO'!V3+'FO Vico Bss'!V3+'FO Gossolengo Bss'!V3+'gara 1 Iwons'!V3+'gara 2 Iwons'!V3</f>
        <v>0</v>
      </c>
      <c r="W3" s="33">
        <f>+'Bss Sorbolo'!W3+'Vico Bss'!W3+'Bss Gossolengo'!W3+'Salso Bss'!W3+'Bss Fox'!W3+'Castel - Bss'!W3+'Sorbolo Bss'!W3+'Bss Vico'!W3+'Gossolengo Bss'!W3+'Fox Bss'!W3+'Bss Salso'!W3+'Bss Fiorenzuola'!W3+'Bss Castellana'!W3+'Fiorenzuola Bss'!W3+'FO Bss Castellana'!W3+'FO Bss SORBOLO'!W3+'FO Vico Bss'!W3+'FO Gossolengo Bss'!W3+'gara 1 Iwons'!W3+'gara 2 Iwons'!W3</f>
        <v>6</v>
      </c>
      <c r="X3" s="33">
        <f>+'Bss Sorbolo'!X3+'Vico Bss'!X3+'Bss Gossolengo'!X3+'Salso Bss'!X3+'Bss Fox'!X3+'Castel - Bss'!X3+'Sorbolo Bss'!X3+'Bss Vico'!X3+'Gossolengo Bss'!X3+'Fox Bss'!X3+'Bss Salso'!X3+'Bss Fiorenzuola'!X3+'Bss Castellana'!X3+'Fiorenzuola Bss'!X3+'FO Bss Castellana'!X3+'FO Bss SORBOLO'!X3+'FO Vico Bss'!X3+'FO Gossolengo Bss'!X3</f>
        <v>107</v>
      </c>
      <c r="Z3" s="44">
        <f>IF(B3=0,0,D3/B3)</f>
        <v>6.3888888888888893</v>
      </c>
      <c r="AA3" s="44">
        <f t="shared" ref="AA3:AA24" si="1">IF(B3=0,0,U3/B3)</f>
        <v>5.7777777777777777</v>
      </c>
      <c r="AB3" s="44">
        <f t="shared" ref="AB3:AB24" si="2">IF(B3=0,0,P3/B3)</f>
        <v>0.55555555555555558</v>
      </c>
      <c r="AC3" s="44">
        <f t="shared" ref="AC3:AC24" si="3">IF(B3=0,0,Q3/B3)</f>
        <v>1.0555555555555556</v>
      </c>
      <c r="AD3" s="44">
        <f t="shared" ref="AD3:AD24" si="4">IF(B3=0,0,R3/B3)</f>
        <v>1.5555555555555556</v>
      </c>
      <c r="AE3" s="44">
        <f t="shared" ref="AE3:AE22" si="5">IF(B3=0,0,E3/B3)</f>
        <v>1.9444444444444444</v>
      </c>
      <c r="AF3" s="44">
        <f t="shared" ref="AF3:AF24" si="6">IF(B3=0,0,F3/B3)</f>
        <v>1.3333333333333333</v>
      </c>
      <c r="AG3" s="44">
        <f>IF(B3=0,0,W3/B3)</f>
        <v>0.33333333333333331</v>
      </c>
      <c r="AH3" s="44">
        <f t="shared" ref="AH3:AH24" si="7">IF(B3=0,0,X3/B3)</f>
        <v>5.9444444444444446</v>
      </c>
      <c r="AI3" s="41"/>
      <c r="AJ3" s="33">
        <f>+G3+J3</f>
        <v>49</v>
      </c>
      <c r="AK3" s="33">
        <f>+H3+K3</f>
        <v>151</v>
      </c>
      <c r="AL3" s="32">
        <f>IF(AK3=0,0,AJ3/AK3)</f>
        <v>0.32450331125827814</v>
      </c>
      <c r="AM3" s="63">
        <f>+AJ3/B3</f>
        <v>2.7222222222222223</v>
      </c>
      <c r="AN3" s="63">
        <f>++AK3/B3</f>
        <v>8.3888888888888893</v>
      </c>
      <c r="AO3" s="32">
        <f>IF(AN3=0,0,AM3/AN3)</f>
        <v>0.32450331125827814</v>
      </c>
    </row>
    <row r="4" spans="1:41" ht="16.5" thickTop="1" thickBot="1" x14ac:dyDescent="0.3">
      <c r="A4" s="45" t="s">
        <v>31</v>
      </c>
      <c r="B4" s="33">
        <v>6</v>
      </c>
      <c r="C4" s="33"/>
      <c r="D4" s="33">
        <f>+'Bss Sorbolo'!D4+'Vico Bss'!D4+'Bss Gossolengo'!D4+'Salso Bss'!D4+'Bss Fox'!D4+'Castel - Bss'!D4+'Sorbolo Bss'!D4+'Bss Vico'!D4+'Gossolengo Bss'!D4+'Fox Bss'!D4+'Bss Salso'!D4+'Bss Fiorenzuola'!D4+'Bss Castellana'!D4+'Fiorenzuola Bss'!D4+'FO Bss Castellana'!D4+'FO Bss SORBOLO'!D4+'FO Vico Bss'!D4+'FO Gossolengo Bss'!D4+'gara 1 Iwons'!D4+'gara 2 Iwons'!D4</f>
        <v>17</v>
      </c>
      <c r="E4" s="33">
        <f>+'Bss Sorbolo'!E4+'Vico Bss'!E4+'Bss Gossolengo'!E4+'Salso Bss'!E4+'Bss Fox'!E4+'Castel - Bss'!E4+'Sorbolo Bss'!E4+'Bss Vico'!E4+'Gossolengo Bss'!E4+'Fox Bss'!E4+'Bss Salso'!E4+'Bss Fiorenzuola'!E4+'Bss Castellana'!E4+'Fiorenzuola Bss'!E4+'FO Bss Castellana'!E4+'FO Bss SORBOLO'!E4+'FO Vico Bss'!E4+'FO Gossolengo Bss'!E4+'gara 1 Iwons'!E4+'gara 2 Iwons'!E4</f>
        <v>14</v>
      </c>
      <c r="F4" s="33">
        <f>+'Bss Sorbolo'!F4+'Vico Bss'!F4+'Bss Gossolengo'!F4+'Salso Bss'!F4+'Bss Fox'!F4+'Castel - Bss'!F4+'Sorbolo Bss'!F4+'Bss Vico'!F4+'Gossolengo Bss'!F4+'Fox Bss'!F4+'Bss Salso'!F4+'Bss Fiorenzuola'!F4+'Bss Castellana'!F4+'Fiorenzuola Bss'!F4+'FO Bss Castellana'!F4+'FO Bss SORBOLO'!F4+'FO Vico Bss'!F4+'FO Gossolengo Bss'!F4+'gara 1 Iwons'!F4+'gara 2 Iwons'!F4</f>
        <v>13</v>
      </c>
      <c r="G4" s="33">
        <f>+'Bss Sorbolo'!G4+'Vico Bss'!G4+'Bss Gossolengo'!G4+'Salso Bss'!G4+'Bss Fox'!G4+'Castel - Bss'!G4+'Sorbolo Bss'!G4+'Bss Vico'!G4+'Gossolengo Bss'!G4+'Fox Bss'!G4+'Bss Salso'!G4+'Bss Fiorenzuola'!G4+'Bss Castellana'!G4+'Fiorenzuola Bss'!G4+'FO Bss Castellana'!G4+'FO Bss SORBOLO'!G4+'FO Vico Bss'!G4+'FO Gossolengo Bss'!G4+'gara 1 Iwons'!G4+'gara 2 Iwons'!G4</f>
        <v>8</v>
      </c>
      <c r="H4" s="33">
        <f>+'Bss Sorbolo'!H4+'Vico Bss'!H4+'Bss Gossolengo'!H4+'Salso Bss'!H4+'Bss Fox'!H4+'Castel - Bss'!H4+'Sorbolo Bss'!H4+'Bss Vico'!H4+'Gossolengo Bss'!H4+'Fox Bss'!H4+'Bss Salso'!H4+'Bss Fiorenzuola'!H4+'Bss Castellana'!H4+'Fiorenzuola Bss'!H4+'FO Bss Castellana'!H4+'FO Bss SORBOLO'!H4+'FO Vico Bss'!H4+'FO Gossolengo Bss'!H4+'gara 1 Iwons'!H4+'gara 2 Iwons'!H4</f>
        <v>19</v>
      </c>
      <c r="I4" s="32">
        <f t="shared" ref="I4:I23" si="8">IF(H4=0,0,G4/H4)</f>
        <v>0.42105263157894735</v>
      </c>
      <c r="J4" s="33">
        <f>+'Bss Sorbolo'!J4+'Vico Bss'!J4+'Bss Gossolengo'!J4+'Salso Bss'!J4+'Bss Fox'!J4+'Castel - Bss'!J4+'Sorbolo Bss'!J4+'Bss Vico'!J4+'Gossolengo Bss'!J4+'Fox Bss'!J4+'Bss Salso'!J4+'Bss Fiorenzuola'!J4+'Bss Castellana'!J4+'Fiorenzuola Bss'!J4+'FO Bss Castellana'!J4+'FO Bss SORBOLO'!J4+'FO Vico Bss'!J4+'FO Gossolengo Bss'!J4+'gara 1 Iwons'!J4+'gara 2 Iwons'!J4</f>
        <v>0</v>
      </c>
      <c r="K4" s="33">
        <f>+'Bss Sorbolo'!K4+'Vico Bss'!K4+'Bss Gossolengo'!K4+'Salso Bss'!K4+'Bss Fox'!K4+'Castel - Bss'!K4+'Sorbolo Bss'!K4+'Bss Vico'!K4+'Gossolengo Bss'!K4+'Fox Bss'!K4+'Bss Salso'!K4+'Bss Fiorenzuola'!K4+'Bss Castellana'!K4+'Fiorenzuola Bss'!K4+'FO Bss Castellana'!K4+'FO Bss SORBOLO'!K4+'FO Vico Bss'!K4+'FO Gossolengo Bss'!K4+'gara 1 Iwons'!K4+'gara 2 Iwons'!K4</f>
        <v>0</v>
      </c>
      <c r="L4" s="32">
        <f t="shared" ref="L4:L23" si="9">IF(K4=0,0,J4/K4)</f>
        <v>0</v>
      </c>
      <c r="M4" s="33">
        <f>+'Bss Sorbolo'!M4+'Vico Bss'!M4+'Bss Gossolengo'!M4+'Salso Bss'!M4+'Bss Fox'!M4+'Castel - Bss'!M4+'Sorbolo Bss'!M4+'Bss Vico'!M4+'Gossolengo Bss'!M4+'Fox Bss'!M4+'Bss Salso'!M4+'Bss Fiorenzuola'!M4+'Bss Castellana'!M4+'Fiorenzuola Bss'!M4+'FO Bss Castellana'!M4+'FO Bss SORBOLO'!M4+'FO Vico Bss'!M4+'FO Gossolengo Bss'!M4+'gara 1 Iwons'!M4+'gara 2 Iwons'!M4</f>
        <v>1</v>
      </c>
      <c r="N4" s="33">
        <f>+'Bss Sorbolo'!N4+'Vico Bss'!N4+'Bss Gossolengo'!N4+'Salso Bss'!N4+'Bss Fox'!N4+'Castel - Bss'!N4+'Sorbolo Bss'!N4+'Bss Vico'!N4+'Gossolengo Bss'!N4+'Fox Bss'!N4+'Bss Salso'!N4+'Bss Fiorenzuola'!N4+'Bss Castellana'!N4+'Fiorenzuola Bss'!N4+'FO Bss Castellana'!N4+'FO Bss SORBOLO'!N4+'FO Vico Bss'!N4+'FO Gossolengo Bss'!N4+'gara 1 Iwons'!N4+'gara 2 Iwons'!N4</f>
        <v>22</v>
      </c>
      <c r="O4" s="32">
        <f t="shared" ref="O4:O23" si="10">IF(N4=0,0,M4/N4)</f>
        <v>4.5454545454545456E-2</v>
      </c>
      <c r="P4" s="33">
        <f>+'Bss Sorbolo'!P4+'Vico Bss'!P4+'Bss Gossolengo'!P4+'Salso Bss'!P4+'Bss Fox'!P4+'Castel - Bss'!P4+'Sorbolo Bss'!P4+'Bss Vico'!P4+'Gossolengo Bss'!P4+'Fox Bss'!P4+'Bss Salso'!P4+'Bss Fiorenzuola'!P4+'Bss Castellana'!P4+'Fiorenzuola Bss'!P4+'FO Bss Castellana'!P4+'FO Bss SORBOLO'!P4+'FO Vico Bss'!P4+'FO Gossolengo Bss'!P4+'gara 1 Iwons'!P4+'gara 2 Iwons'!P4</f>
        <v>1</v>
      </c>
      <c r="Q4" s="33">
        <f>+'Bss Sorbolo'!Q4+'Vico Bss'!Q4+'Bss Gossolengo'!Q4+'Salso Bss'!Q4+'Bss Fox'!Q4+'Castel - Bss'!Q4+'Sorbolo Bss'!Q4+'Bss Vico'!Q4+'Gossolengo Bss'!Q4+'Fox Bss'!Q4+'Bss Salso'!Q4+'Bss Fiorenzuola'!Q4+'Bss Castellana'!Q4+'Fiorenzuola Bss'!Q4+'FO Bss Castellana'!Q4+'FO Bss SORBOLO'!Q4+'FO Vico Bss'!Q4+'FO Gossolengo Bss'!Q4+'gara 1 Iwons'!Q4+'gara 2 Iwons'!Q4</f>
        <v>8</v>
      </c>
      <c r="R4" s="33">
        <f>+'Bss Sorbolo'!R4+'Vico Bss'!R4+'Bss Gossolengo'!R4+'Salso Bss'!R4+'Bss Fox'!R4+'Castel - Bss'!R4+'Sorbolo Bss'!R4+'Bss Vico'!R4+'Gossolengo Bss'!R4+'Fox Bss'!R4+'Bss Salso'!R4+'Bss Fiorenzuola'!R4+'Bss Castellana'!R4+'Fiorenzuola Bss'!R4+'FO Bss Castellana'!R4+'FO Bss SORBOLO'!R4+'FO Vico Bss'!R4+'FO Gossolengo Bss'!R4+'gara 1 Iwons'!R4+'gara 2 Iwons'!R4</f>
        <v>14</v>
      </c>
      <c r="S4" s="33">
        <f>+'Bss Sorbolo'!S4+'Vico Bss'!S4+'Bss Gossolengo'!S4+'Salso Bss'!S4+'Bss Fox'!S4+'Castel - Bss'!S4+'Sorbolo Bss'!S4+'Bss Vico'!S4+'Gossolengo Bss'!S4+'Fox Bss'!S4+'Bss Salso'!S4+'Bss Fiorenzuola'!S4+'Bss Castellana'!S4+'Fiorenzuola Bss'!S4+'FO Bss Castellana'!S4+'FO Bss SORBOLO'!S4+'FO Vico Bss'!S4+'FO Gossolengo Bss'!S4+'gara 1 Iwons'!S4+'gara 2 Iwons'!S4</f>
        <v>8</v>
      </c>
      <c r="T4" s="33">
        <f>+'Bss Sorbolo'!T4+'Vico Bss'!T4+'Bss Gossolengo'!T4+'Salso Bss'!T4+'Bss Fox'!T4+'Castel - Bss'!T4+'Sorbolo Bss'!T4+'Bss Vico'!T4+'Gossolengo Bss'!T4+'Fox Bss'!T4+'Bss Salso'!T4+'Bss Fiorenzuola'!T4+'Bss Castellana'!T4+'Fiorenzuola Bss'!T4+'FO Bss Castellana'!T4+'FO Bss SORBOLO'!T4+'FO Vico Bss'!T4+'FO Gossolengo Bss'!T4+'gara 1 Iwons'!T4+'gara 2 Iwons'!T4</f>
        <v>19</v>
      </c>
      <c r="U4" s="33">
        <f>+'Bss Sorbolo'!U4+'Vico Bss'!U4+'Bss Gossolengo'!U4+'Salso Bss'!U4+'Bss Fox'!U4+'Castel - Bss'!U4+'Sorbolo Bss'!U4+'Bss Vico'!U4+'Gossolengo Bss'!U4+'Fox Bss'!U4+'Bss Salso'!U4+'Bss Fiorenzuola'!U4+'Bss Castellana'!U4+'Fiorenzuola Bss'!U4+'FO Bss Castellana'!U4+'FO Bss SORBOLO'!U4+'FO Vico Bss'!U4+'FO Gossolengo Bss'!U4</f>
        <v>27</v>
      </c>
      <c r="V4" s="33">
        <f>+'Bss Sorbolo'!V4+'Vico Bss'!V4+'Bss Gossolengo'!V4+'Salso Bss'!V4+'Bss Fox'!V4+'Castel - Bss'!V4+'Sorbolo Bss'!V4+'Bss Vico'!V4+'Gossolengo Bss'!V4+'Fox Bss'!V4+'Bss Salso'!V4+'Bss Fiorenzuola'!V4+'Bss Castellana'!V4+'Fiorenzuola Bss'!V4+'FO Bss Castellana'!V4+'FO Bss SORBOLO'!V4+'FO Vico Bss'!V4+'FO Gossolengo Bss'!V4+'gara 1 Iwons'!V4+'gara 2 Iwons'!V4</f>
        <v>0</v>
      </c>
      <c r="W4" s="33">
        <f>+'Bss Sorbolo'!W4+'Vico Bss'!W4+'Bss Gossolengo'!W4+'Salso Bss'!W4+'Bss Fox'!W4+'Castel - Bss'!W4+'Sorbolo Bss'!W4+'Bss Vico'!W4+'Gossolengo Bss'!W4+'Fox Bss'!W4+'Bss Salso'!W4+'Bss Fiorenzuola'!W4+'Bss Castellana'!W4+'Fiorenzuola Bss'!W4+'FO Bss Castellana'!W4+'FO Bss SORBOLO'!W4+'FO Vico Bss'!W4+'FO Gossolengo Bss'!W4+'gara 1 Iwons'!W4+'gara 2 Iwons'!W4</f>
        <v>2</v>
      </c>
      <c r="X4" s="33">
        <f>+'Bss Sorbolo'!X4+'Vico Bss'!X4+'Bss Gossolengo'!X4+'Salso Bss'!X4+'Bss Fox'!X4+'Castel - Bss'!X4+'Sorbolo Bss'!X4+'Bss Vico'!X4+'Gossolengo Bss'!X4+'Fox Bss'!X4+'Bss Salso'!X4+'Bss Fiorenzuola'!X4+'Bss Castellana'!X4+'Fiorenzuola Bss'!X4+'FO Bss Castellana'!X4+'FO Bss SORBOLO'!X4+'FO Vico Bss'!X4+'FO Gossolengo Bss'!X4</f>
        <v>8</v>
      </c>
      <c r="Z4" s="44">
        <f t="shared" ref="Z4:Z22" si="11">IF(B4=0,0,D4/B4)</f>
        <v>2.8333333333333335</v>
      </c>
      <c r="AA4" s="44">
        <f t="shared" si="1"/>
        <v>4.5</v>
      </c>
      <c r="AB4" s="44">
        <f t="shared" si="2"/>
        <v>0.16666666666666666</v>
      </c>
      <c r="AC4" s="44">
        <f t="shared" si="3"/>
        <v>1.3333333333333333</v>
      </c>
      <c r="AD4" s="44">
        <f t="shared" si="4"/>
        <v>2.3333333333333335</v>
      </c>
      <c r="AE4" s="44">
        <f t="shared" si="5"/>
        <v>2.3333333333333335</v>
      </c>
      <c r="AF4" s="44">
        <f t="shared" si="6"/>
        <v>2.1666666666666665</v>
      </c>
      <c r="AG4" s="44">
        <f t="shared" ref="AG4:AG24" si="12">IF(B4=0,0,W4/B4)</f>
        <v>0.33333333333333331</v>
      </c>
      <c r="AH4" s="44">
        <f t="shared" si="7"/>
        <v>1.3333333333333333</v>
      </c>
      <c r="AI4" s="41"/>
      <c r="AJ4" s="33">
        <f t="shared" ref="AJ4:AJ23" si="13">+G4+J4</f>
        <v>8</v>
      </c>
      <c r="AK4" s="33">
        <f t="shared" ref="AK4:AK23" si="14">+H4+K4</f>
        <v>19</v>
      </c>
      <c r="AL4" s="32">
        <f t="shared" ref="AL4:AL22" si="15">IF(AK4=0,0,AJ4/AK4)</f>
        <v>0.42105263157894735</v>
      </c>
      <c r="AM4" s="63">
        <f t="shared" ref="AM4:AM23" si="16">+AJ4/B4</f>
        <v>1.3333333333333333</v>
      </c>
      <c r="AN4" s="63">
        <f t="shared" ref="AN4:AN23" si="17">++AK4/B4</f>
        <v>3.1666666666666665</v>
      </c>
      <c r="AO4" s="32">
        <f t="shared" ref="AO4:AO23" si="18">IF(AN4=0,0,AM4/AN4)</f>
        <v>0.42105263157894735</v>
      </c>
    </row>
    <row r="5" spans="1:41" ht="16.5" thickTop="1" thickBot="1" x14ac:dyDescent="0.3">
      <c r="A5" s="45" t="s">
        <v>75</v>
      </c>
      <c r="B5" s="33">
        <v>6</v>
      </c>
      <c r="C5" s="33"/>
      <c r="D5" s="33">
        <f>+'Bss Sorbolo'!D5+'Vico Bss'!D5+'Bss Gossolengo'!D5+'Salso Bss'!D5+'Bss Fox'!D5+'Castel - Bss'!D5+'Sorbolo Bss'!D5+'Bss Vico'!D5+'Gossolengo Bss'!D5+'Fox Bss'!D5+'Bss Salso'!D5+'Bss Fiorenzuola'!D5+'Bss Castellana'!D5+'Fiorenzuola Bss'!D5+'FO Bss Castellana'!D5+'FO Bss SORBOLO'!D5+'FO Vico Bss'!D5+'FO Gossolengo Bss'!D5+'gara 1 Iwons'!D5+'gara 2 Iwons'!D5</f>
        <v>26</v>
      </c>
      <c r="E5" s="33">
        <f>+'Bss Sorbolo'!E5+'Vico Bss'!E5+'Bss Gossolengo'!E5+'Salso Bss'!E5+'Bss Fox'!E5+'Castel - Bss'!E5+'Sorbolo Bss'!E5+'Bss Vico'!E5+'Gossolengo Bss'!E5+'Fox Bss'!E5+'Bss Salso'!E5+'Bss Fiorenzuola'!E5+'Bss Castellana'!E5+'Fiorenzuola Bss'!E5+'FO Bss Castellana'!E5+'FO Bss SORBOLO'!E5+'FO Vico Bss'!E5+'FO Gossolengo Bss'!E5+'gara 1 Iwons'!E5+'gara 2 Iwons'!E5</f>
        <v>10</v>
      </c>
      <c r="F5" s="33">
        <f>+'Bss Sorbolo'!F5+'Vico Bss'!F5+'Bss Gossolengo'!F5+'Salso Bss'!F5+'Bss Fox'!F5+'Castel - Bss'!F5+'Sorbolo Bss'!F5+'Bss Vico'!F5+'Gossolengo Bss'!F5+'Fox Bss'!F5+'Bss Salso'!F5+'Bss Fiorenzuola'!F5+'Bss Castellana'!F5+'Fiorenzuola Bss'!F5+'FO Bss Castellana'!F5+'FO Bss SORBOLO'!F5+'FO Vico Bss'!F5+'FO Gossolengo Bss'!F5+'gara 1 Iwons'!F5+'gara 2 Iwons'!F5</f>
        <v>7</v>
      </c>
      <c r="G5" s="33">
        <f>+'Bss Sorbolo'!G5+'Vico Bss'!G5+'Bss Gossolengo'!G5+'Salso Bss'!G5+'Bss Fox'!G5+'Castel - Bss'!G5+'Sorbolo Bss'!G5+'Bss Vico'!G5+'Gossolengo Bss'!G5+'Fox Bss'!G5+'Bss Salso'!G5+'Bss Fiorenzuola'!G5+'Bss Castellana'!G5+'Fiorenzuola Bss'!G5+'FO Bss Castellana'!G5+'FO Bss SORBOLO'!G5+'FO Vico Bss'!G5+'FO Gossolengo Bss'!G5+'gara 1 Iwons'!G5+'gara 2 Iwons'!G5</f>
        <v>4</v>
      </c>
      <c r="H5" s="33">
        <f>+'Bss Sorbolo'!H5+'Vico Bss'!H5+'Bss Gossolengo'!H5+'Salso Bss'!H5+'Bss Fox'!H5+'Castel - Bss'!H5+'Sorbolo Bss'!H5+'Bss Vico'!H5+'Gossolengo Bss'!H5+'Fox Bss'!H5+'Bss Salso'!H5+'Bss Fiorenzuola'!H5+'Bss Castellana'!H5+'Fiorenzuola Bss'!H5+'FO Bss Castellana'!H5+'FO Bss SORBOLO'!H5+'FO Vico Bss'!H5+'FO Gossolengo Bss'!H5+'gara 1 Iwons'!H5+'gara 2 Iwons'!H5</f>
        <v>7</v>
      </c>
      <c r="I5" s="32">
        <f t="shared" si="8"/>
        <v>0.5714285714285714</v>
      </c>
      <c r="J5" s="33">
        <f>+'Bss Sorbolo'!J5+'Vico Bss'!J5+'Bss Gossolengo'!J5+'Salso Bss'!J5+'Bss Fox'!J5+'Castel - Bss'!J5+'Sorbolo Bss'!J5+'Bss Vico'!J5+'Gossolengo Bss'!J5+'Fox Bss'!J5+'Bss Salso'!J5+'Bss Fiorenzuola'!J5+'Bss Castellana'!J5+'Fiorenzuola Bss'!J5+'FO Bss Castellana'!J5+'FO Bss SORBOLO'!J5+'FO Vico Bss'!J5+'FO Gossolengo Bss'!J5+'gara 1 Iwons'!J5+'gara 2 Iwons'!J5</f>
        <v>5</v>
      </c>
      <c r="K5" s="33">
        <f>+'Bss Sorbolo'!K5+'Vico Bss'!K5+'Bss Gossolengo'!K5+'Salso Bss'!K5+'Bss Fox'!K5+'Castel - Bss'!K5+'Sorbolo Bss'!K5+'Bss Vico'!K5+'Gossolengo Bss'!K5+'Fox Bss'!K5+'Bss Salso'!K5+'Bss Fiorenzuola'!K5+'Bss Castellana'!K5+'Fiorenzuola Bss'!K5+'FO Bss Castellana'!K5+'FO Bss SORBOLO'!K5+'FO Vico Bss'!K5+'FO Gossolengo Bss'!K5+'gara 1 Iwons'!K5+'gara 2 Iwons'!K5</f>
        <v>24</v>
      </c>
      <c r="L5" s="32">
        <f t="shared" si="9"/>
        <v>0.20833333333333334</v>
      </c>
      <c r="M5" s="33">
        <f>+'Bss Sorbolo'!M5+'Vico Bss'!M5+'Bss Gossolengo'!M5+'Salso Bss'!M5+'Bss Fox'!M5+'Castel - Bss'!M5+'Sorbolo Bss'!M5+'Bss Vico'!M5+'Gossolengo Bss'!M5+'Fox Bss'!M5+'Bss Salso'!M5+'Bss Fiorenzuola'!M5+'Bss Castellana'!M5+'Fiorenzuola Bss'!M5+'FO Bss Castellana'!M5+'FO Bss SORBOLO'!M5+'FO Vico Bss'!M5+'FO Gossolengo Bss'!M5+'gara 1 Iwons'!M5+'gara 2 Iwons'!M5</f>
        <v>3</v>
      </c>
      <c r="N5" s="33">
        <f>+'Bss Sorbolo'!N5+'Vico Bss'!N5+'Bss Gossolengo'!N5+'Salso Bss'!N5+'Bss Fox'!N5+'Castel - Bss'!N5+'Sorbolo Bss'!N5+'Bss Vico'!N5+'Gossolengo Bss'!N5+'Fox Bss'!N5+'Bss Salso'!N5+'Bss Fiorenzuola'!N5+'Bss Castellana'!N5+'Fiorenzuola Bss'!N5+'FO Bss Castellana'!N5+'FO Bss SORBOLO'!N5+'FO Vico Bss'!N5+'FO Gossolengo Bss'!N5+'gara 1 Iwons'!N5+'gara 2 Iwons'!N5</f>
        <v>4</v>
      </c>
      <c r="O5" s="32">
        <f t="shared" si="10"/>
        <v>0.75</v>
      </c>
      <c r="P5" s="33">
        <f>+'Bss Sorbolo'!P5+'Vico Bss'!P5+'Bss Gossolengo'!P5+'Salso Bss'!P5+'Bss Fox'!P5+'Castel - Bss'!P5+'Sorbolo Bss'!P5+'Bss Vico'!P5+'Gossolengo Bss'!P5+'Fox Bss'!P5+'Bss Salso'!P5+'Bss Fiorenzuola'!P5+'Bss Castellana'!P5+'Fiorenzuola Bss'!P5+'FO Bss Castellana'!P5+'FO Bss SORBOLO'!P5+'FO Vico Bss'!P5+'FO Gossolengo Bss'!P5+'gara 1 Iwons'!P5+'gara 2 Iwons'!P5</f>
        <v>7</v>
      </c>
      <c r="Q5" s="33">
        <f>+'Bss Sorbolo'!Q5+'Vico Bss'!Q5+'Bss Gossolengo'!Q5+'Salso Bss'!Q5+'Bss Fox'!Q5+'Castel - Bss'!Q5+'Sorbolo Bss'!Q5+'Bss Vico'!Q5+'Gossolengo Bss'!Q5+'Fox Bss'!Q5+'Bss Salso'!Q5+'Bss Fiorenzuola'!Q5+'Bss Castellana'!Q5+'Fiorenzuola Bss'!Q5+'FO Bss Castellana'!Q5+'FO Bss SORBOLO'!Q5+'FO Vico Bss'!Q5+'FO Gossolengo Bss'!Q5+'gara 1 Iwons'!Q5+'gara 2 Iwons'!Q5</f>
        <v>9</v>
      </c>
      <c r="R5" s="33">
        <f>+'Bss Sorbolo'!R5+'Vico Bss'!R5+'Bss Gossolengo'!R5+'Salso Bss'!R5+'Bss Fox'!R5+'Castel - Bss'!R5+'Sorbolo Bss'!R5+'Bss Vico'!R5+'Gossolengo Bss'!R5+'Fox Bss'!R5+'Bss Salso'!R5+'Bss Fiorenzuola'!R5+'Bss Castellana'!R5+'Fiorenzuola Bss'!R5+'FO Bss Castellana'!R5+'FO Bss SORBOLO'!R5+'FO Vico Bss'!R5+'FO Gossolengo Bss'!R5+'gara 1 Iwons'!R5+'gara 2 Iwons'!R5</f>
        <v>2</v>
      </c>
      <c r="S5" s="33">
        <f>+'Bss Sorbolo'!S5+'Vico Bss'!S5+'Bss Gossolengo'!S5+'Salso Bss'!S5+'Bss Fox'!S5+'Castel - Bss'!S5+'Sorbolo Bss'!S5+'Bss Vico'!S5+'Gossolengo Bss'!S5+'Fox Bss'!S5+'Bss Salso'!S5+'Bss Fiorenzuola'!S5+'Bss Castellana'!S5+'Fiorenzuola Bss'!S5+'FO Bss Castellana'!S5+'FO Bss SORBOLO'!S5+'FO Vico Bss'!S5+'FO Gossolengo Bss'!S5+'gara 1 Iwons'!S5+'gara 2 Iwons'!S5</f>
        <v>4</v>
      </c>
      <c r="T5" s="33">
        <f>+'Bss Sorbolo'!T5+'Vico Bss'!T5+'Bss Gossolengo'!T5+'Salso Bss'!T5+'Bss Fox'!T5+'Castel - Bss'!T5+'Sorbolo Bss'!T5+'Bss Vico'!T5+'Gossolengo Bss'!T5+'Fox Bss'!T5+'Bss Salso'!T5+'Bss Fiorenzuola'!T5+'Bss Castellana'!T5+'Fiorenzuola Bss'!T5+'FO Bss Castellana'!T5+'FO Bss SORBOLO'!T5+'FO Vico Bss'!T5+'FO Gossolengo Bss'!T5+'gara 1 Iwons'!T5+'gara 2 Iwons'!T5</f>
        <v>20</v>
      </c>
      <c r="U5" s="33">
        <f>+'Bss Sorbolo'!U5+'Vico Bss'!U5+'Bss Gossolengo'!U5+'Salso Bss'!U5+'Bss Fox'!U5+'Castel - Bss'!U5+'Sorbolo Bss'!U5+'Bss Vico'!U5+'Gossolengo Bss'!U5+'Fox Bss'!U5+'Bss Salso'!U5+'Bss Fiorenzuola'!U5+'Bss Castellana'!U5+'Fiorenzuola Bss'!U5+'FO Bss Castellana'!U5+'FO Bss SORBOLO'!U5+'FO Vico Bss'!U5+'FO Gossolengo Bss'!U5</f>
        <v>20</v>
      </c>
      <c r="V5" s="33">
        <f>+'Bss Sorbolo'!V5+'Vico Bss'!V5+'Bss Gossolengo'!V5+'Salso Bss'!V5+'Bss Fox'!V5+'Castel - Bss'!V5+'Sorbolo Bss'!V5+'Bss Vico'!V5+'Gossolengo Bss'!V5+'Fox Bss'!V5+'Bss Salso'!V5+'Bss Fiorenzuola'!V5+'Bss Castellana'!V5+'Fiorenzuola Bss'!V5+'FO Bss Castellana'!V5+'FO Bss SORBOLO'!V5+'FO Vico Bss'!V5+'FO Gossolengo Bss'!V5+'gara 1 Iwons'!V5+'gara 2 Iwons'!V5</f>
        <v>0</v>
      </c>
      <c r="W5" s="33">
        <f>+'Bss Sorbolo'!W5+'Vico Bss'!W5+'Bss Gossolengo'!W5+'Salso Bss'!W5+'Bss Fox'!W5+'Castel - Bss'!W5+'Sorbolo Bss'!W5+'Bss Vico'!W5+'Gossolengo Bss'!W5+'Fox Bss'!W5+'Bss Salso'!W5+'Bss Fiorenzuola'!W5+'Bss Castellana'!W5+'Fiorenzuola Bss'!W5+'FO Bss Castellana'!W5+'FO Bss SORBOLO'!W5+'FO Vico Bss'!W5+'FO Gossolengo Bss'!W5+'gara 1 Iwons'!W5+'gara 2 Iwons'!W5</f>
        <v>0</v>
      </c>
      <c r="X5" s="33">
        <f>+'Bss Sorbolo'!X5+'Vico Bss'!X5+'Bss Gossolengo'!X5+'Salso Bss'!X5+'Bss Fox'!X5+'Castel - Bss'!X5+'Sorbolo Bss'!X5+'Bss Vico'!X5+'Gossolengo Bss'!X5+'Fox Bss'!X5+'Bss Salso'!X5+'Bss Fiorenzuola'!X5+'Bss Castellana'!X5+'Fiorenzuola Bss'!X5+'FO Bss Castellana'!X5+'FO Bss SORBOLO'!X5+'FO Vico Bss'!X5+'FO Gossolengo Bss'!X5</f>
        <v>39</v>
      </c>
      <c r="Z5" s="44">
        <f t="shared" si="11"/>
        <v>4.333333333333333</v>
      </c>
      <c r="AA5" s="44">
        <f t="shared" si="1"/>
        <v>3.3333333333333335</v>
      </c>
      <c r="AB5" s="44">
        <f t="shared" si="2"/>
        <v>1.1666666666666667</v>
      </c>
      <c r="AC5" s="44">
        <f t="shared" si="3"/>
        <v>1.5</v>
      </c>
      <c r="AD5" s="44">
        <f t="shared" si="4"/>
        <v>0.33333333333333331</v>
      </c>
      <c r="AE5" s="44">
        <f t="shared" si="5"/>
        <v>1.6666666666666667</v>
      </c>
      <c r="AF5" s="44">
        <f t="shared" si="6"/>
        <v>1.1666666666666667</v>
      </c>
      <c r="AG5" s="44">
        <f t="shared" si="12"/>
        <v>0</v>
      </c>
      <c r="AH5" s="44">
        <f t="shared" si="7"/>
        <v>6.5</v>
      </c>
      <c r="AI5" s="41"/>
      <c r="AJ5" s="33">
        <f t="shared" si="13"/>
        <v>9</v>
      </c>
      <c r="AK5" s="33">
        <f t="shared" si="14"/>
        <v>31</v>
      </c>
      <c r="AL5" s="32">
        <f t="shared" si="15"/>
        <v>0.29032258064516131</v>
      </c>
      <c r="AM5" s="63">
        <f t="shared" si="16"/>
        <v>1.5</v>
      </c>
      <c r="AN5" s="63">
        <f t="shared" si="17"/>
        <v>5.166666666666667</v>
      </c>
      <c r="AO5" s="32">
        <f t="shared" si="18"/>
        <v>0.29032258064516125</v>
      </c>
    </row>
    <row r="6" spans="1:41" ht="16.5" thickTop="1" thickBot="1" x14ac:dyDescent="0.3">
      <c r="A6" s="45" t="s">
        <v>32</v>
      </c>
      <c r="B6" s="33">
        <v>2</v>
      </c>
      <c r="C6" s="33"/>
      <c r="D6" s="33">
        <f>+'Bss Sorbolo'!D6+'Vico Bss'!D6+'Bss Gossolengo'!D6+'Salso Bss'!D6+'Bss Fox'!D6+'Castel - Bss'!D6+'Sorbolo Bss'!D6+'Bss Vico'!D6+'Gossolengo Bss'!D6+'Fox Bss'!D6+'Bss Salso'!D6+'Bss Fiorenzuola'!D6+'Bss Castellana'!D6+'Fiorenzuola Bss'!D6+'FO Bss Castellana'!D6+'FO Bss SORBOLO'!D6+'FO Vico Bss'!D6+'FO Gossolengo Bss'!D6+'gara 1 Iwons'!D6+'gara 2 Iwons'!D6</f>
        <v>5</v>
      </c>
      <c r="E6" s="33">
        <f>+'Bss Sorbolo'!E6+'Vico Bss'!E6+'Bss Gossolengo'!E6+'Salso Bss'!E6+'Bss Fox'!E6+'Castel - Bss'!E6+'Sorbolo Bss'!E6+'Bss Vico'!E6+'Gossolengo Bss'!E6+'Fox Bss'!E6+'Bss Salso'!E6+'Bss Fiorenzuola'!E6+'Bss Castellana'!E6+'Fiorenzuola Bss'!E6+'FO Bss Castellana'!E6+'FO Bss SORBOLO'!E6+'FO Vico Bss'!E6+'FO Gossolengo Bss'!E6+'gara 1 Iwons'!E6+'gara 2 Iwons'!E6</f>
        <v>2</v>
      </c>
      <c r="F6" s="33">
        <f>+'Bss Sorbolo'!F6+'Vico Bss'!F6+'Bss Gossolengo'!F6+'Salso Bss'!F6+'Bss Fox'!F6+'Castel - Bss'!F6+'Sorbolo Bss'!F6+'Bss Vico'!F6+'Gossolengo Bss'!F6+'Fox Bss'!F6+'Bss Salso'!F6+'Bss Fiorenzuola'!F6+'Bss Castellana'!F6+'Fiorenzuola Bss'!F6+'FO Bss Castellana'!F6+'FO Bss SORBOLO'!F6+'FO Vico Bss'!F6+'FO Gossolengo Bss'!F6+'gara 1 Iwons'!F6+'gara 2 Iwons'!F6</f>
        <v>3</v>
      </c>
      <c r="G6" s="33">
        <f>+'Bss Sorbolo'!G6+'Vico Bss'!G6+'Bss Gossolengo'!G6+'Salso Bss'!G6+'Bss Fox'!G6+'Castel - Bss'!G6+'Sorbolo Bss'!G6+'Bss Vico'!G6+'Gossolengo Bss'!G6+'Fox Bss'!G6+'Bss Salso'!G6+'Bss Fiorenzuola'!G6+'Bss Castellana'!G6+'Fiorenzuola Bss'!G6+'FO Bss Castellana'!G6+'FO Bss SORBOLO'!G6+'FO Vico Bss'!G6+'FO Gossolengo Bss'!G6+'gara 1 Iwons'!G6+'gara 2 Iwons'!G6</f>
        <v>2</v>
      </c>
      <c r="H6" s="33">
        <f>+'Bss Sorbolo'!H6+'Vico Bss'!H6+'Bss Gossolengo'!H6+'Salso Bss'!H6+'Bss Fox'!H6+'Castel - Bss'!H6+'Sorbolo Bss'!H6+'Bss Vico'!H6+'Gossolengo Bss'!H6+'Fox Bss'!H6+'Bss Salso'!H6+'Bss Fiorenzuola'!H6+'Bss Castellana'!H6+'Fiorenzuola Bss'!H6+'FO Bss Castellana'!H6+'FO Bss SORBOLO'!H6+'FO Vico Bss'!H6+'FO Gossolengo Bss'!H6+'gara 1 Iwons'!H6+'gara 2 Iwons'!H6</f>
        <v>3</v>
      </c>
      <c r="I6" s="32">
        <f t="shared" si="8"/>
        <v>0.66666666666666663</v>
      </c>
      <c r="J6" s="33">
        <f>+'Bss Sorbolo'!J6+'Vico Bss'!J6+'Bss Gossolengo'!J6+'Salso Bss'!J6+'Bss Fox'!J6+'Castel - Bss'!J6+'Sorbolo Bss'!J6+'Bss Vico'!J6+'Gossolengo Bss'!J6+'Fox Bss'!J6+'Bss Salso'!J6+'Bss Fiorenzuola'!J6+'Bss Castellana'!J6+'Fiorenzuola Bss'!J6+'FO Bss Castellana'!J6+'FO Bss SORBOLO'!J6+'FO Vico Bss'!J6+'FO Gossolengo Bss'!J6+'gara 1 Iwons'!J6+'gara 2 Iwons'!J6</f>
        <v>0</v>
      </c>
      <c r="K6" s="33">
        <f>+'Bss Sorbolo'!K6+'Vico Bss'!K6+'Bss Gossolengo'!K6+'Salso Bss'!K6+'Bss Fox'!K6+'Castel - Bss'!K6+'Sorbolo Bss'!K6+'Bss Vico'!K6+'Gossolengo Bss'!K6+'Fox Bss'!K6+'Bss Salso'!K6+'Bss Fiorenzuola'!K6+'Bss Castellana'!K6+'Fiorenzuola Bss'!K6+'FO Bss Castellana'!K6+'FO Bss SORBOLO'!K6+'FO Vico Bss'!K6+'FO Gossolengo Bss'!K6+'gara 1 Iwons'!K6+'gara 2 Iwons'!K6</f>
        <v>0</v>
      </c>
      <c r="L6" s="32">
        <f t="shared" si="9"/>
        <v>0</v>
      </c>
      <c r="M6" s="33">
        <f>+'Bss Sorbolo'!M6+'Vico Bss'!M6+'Bss Gossolengo'!M6+'Salso Bss'!M6+'Bss Fox'!M6+'Castel - Bss'!M6+'Sorbolo Bss'!M6+'Bss Vico'!M6+'Gossolengo Bss'!M6+'Fox Bss'!M6+'Bss Salso'!M6+'Bss Fiorenzuola'!M6+'Bss Castellana'!M6+'Fiorenzuola Bss'!M6+'FO Bss Castellana'!M6+'FO Bss SORBOLO'!M6+'FO Vico Bss'!M6+'FO Gossolengo Bss'!M6+'gara 1 Iwons'!M6+'gara 2 Iwons'!M6</f>
        <v>1</v>
      </c>
      <c r="N6" s="33">
        <f>+'Bss Sorbolo'!N6+'Vico Bss'!N6+'Bss Gossolengo'!N6+'Salso Bss'!N6+'Bss Fox'!N6+'Castel - Bss'!N6+'Sorbolo Bss'!N6+'Bss Vico'!N6+'Gossolengo Bss'!N6+'Fox Bss'!N6+'Bss Salso'!N6+'Bss Fiorenzuola'!N6+'Bss Castellana'!N6+'Fiorenzuola Bss'!N6+'FO Bss Castellana'!N6+'FO Bss SORBOLO'!N6+'FO Vico Bss'!N6+'FO Gossolengo Bss'!N6+'gara 1 Iwons'!N6+'gara 2 Iwons'!N6</f>
        <v>4</v>
      </c>
      <c r="O6" s="32">
        <f t="shared" si="10"/>
        <v>0.25</v>
      </c>
      <c r="P6" s="33">
        <f>+'Bss Sorbolo'!P6+'Vico Bss'!P6+'Bss Gossolengo'!P6+'Salso Bss'!P6+'Bss Fox'!P6+'Castel - Bss'!P6+'Sorbolo Bss'!P6+'Bss Vico'!P6+'Gossolengo Bss'!P6+'Fox Bss'!P6+'Bss Salso'!P6+'Bss Fiorenzuola'!P6+'Bss Castellana'!P6+'Fiorenzuola Bss'!P6+'FO Bss Castellana'!P6+'FO Bss SORBOLO'!P6+'FO Vico Bss'!P6+'FO Gossolengo Bss'!P6+'gara 1 Iwons'!P6+'gara 2 Iwons'!P6</f>
        <v>1</v>
      </c>
      <c r="Q6" s="33">
        <f>+'Bss Sorbolo'!Q6+'Vico Bss'!Q6+'Bss Gossolengo'!Q6+'Salso Bss'!Q6+'Bss Fox'!Q6+'Castel - Bss'!Q6+'Sorbolo Bss'!Q6+'Bss Vico'!Q6+'Gossolengo Bss'!Q6+'Fox Bss'!Q6+'Bss Salso'!Q6+'Bss Fiorenzuola'!Q6+'Bss Castellana'!Q6+'Fiorenzuola Bss'!Q6+'FO Bss Castellana'!Q6+'FO Bss SORBOLO'!Q6+'FO Vico Bss'!Q6+'FO Gossolengo Bss'!Q6+'gara 1 Iwons'!Q6+'gara 2 Iwons'!Q6</f>
        <v>3</v>
      </c>
      <c r="R6" s="33">
        <f>+'Bss Sorbolo'!R6+'Vico Bss'!R6+'Bss Gossolengo'!R6+'Salso Bss'!R6+'Bss Fox'!R6+'Castel - Bss'!R6+'Sorbolo Bss'!R6+'Bss Vico'!R6+'Gossolengo Bss'!R6+'Fox Bss'!R6+'Bss Salso'!R6+'Bss Fiorenzuola'!R6+'Bss Castellana'!R6+'Fiorenzuola Bss'!R6+'FO Bss Castellana'!R6+'FO Bss SORBOLO'!R6+'FO Vico Bss'!R6+'FO Gossolengo Bss'!R6+'gara 1 Iwons'!R6+'gara 2 Iwons'!R6</f>
        <v>2</v>
      </c>
      <c r="S6" s="33">
        <f>+'Bss Sorbolo'!S6+'Vico Bss'!S6+'Bss Gossolengo'!S6+'Salso Bss'!S6+'Bss Fox'!S6+'Castel - Bss'!S6+'Sorbolo Bss'!S6+'Bss Vico'!S6+'Gossolengo Bss'!S6+'Fox Bss'!S6+'Bss Salso'!S6+'Bss Fiorenzuola'!S6+'Bss Castellana'!S6+'Fiorenzuola Bss'!S6+'FO Bss Castellana'!S6+'FO Bss SORBOLO'!S6+'FO Vico Bss'!S6+'FO Gossolengo Bss'!S6+'gara 1 Iwons'!S6+'gara 2 Iwons'!S6</f>
        <v>0</v>
      </c>
      <c r="T6" s="33">
        <f>+'Bss Sorbolo'!T6+'Vico Bss'!T6+'Bss Gossolengo'!T6+'Salso Bss'!T6+'Bss Fox'!T6+'Castel - Bss'!T6+'Sorbolo Bss'!T6+'Bss Vico'!T6+'Gossolengo Bss'!T6+'Fox Bss'!T6+'Bss Salso'!T6+'Bss Fiorenzuola'!T6+'Bss Castellana'!T6+'Fiorenzuola Bss'!T6+'FO Bss Castellana'!T6+'FO Bss SORBOLO'!T6+'FO Vico Bss'!T6+'FO Gossolengo Bss'!T6+'gara 1 Iwons'!T6+'gara 2 Iwons'!T6</f>
        <v>3</v>
      </c>
      <c r="U6" s="33">
        <f>+'Bss Sorbolo'!U6+'Vico Bss'!U6+'Bss Gossolengo'!U6+'Salso Bss'!U6+'Bss Fox'!U6+'Castel - Bss'!U6+'Sorbolo Bss'!U6+'Bss Vico'!U6+'Gossolengo Bss'!U6+'Fox Bss'!U6+'Bss Salso'!U6+'Bss Fiorenzuola'!U6+'Bss Castellana'!U6+'Fiorenzuola Bss'!U6+'FO Bss Castellana'!U6+'FO Bss SORBOLO'!U6+'FO Vico Bss'!U6+'FO Gossolengo Bss'!U6</f>
        <v>3</v>
      </c>
      <c r="V6" s="33">
        <f>+'Bss Sorbolo'!V6+'Vico Bss'!V6+'Bss Gossolengo'!V6+'Salso Bss'!V6+'Bss Fox'!V6+'Castel - Bss'!V6+'Sorbolo Bss'!V6+'Bss Vico'!V6+'Gossolengo Bss'!V6+'Fox Bss'!V6+'Bss Salso'!V6+'Bss Fiorenzuola'!V6+'Bss Castellana'!V6+'Fiorenzuola Bss'!V6+'FO Bss Castellana'!V6+'FO Bss SORBOLO'!V6+'FO Vico Bss'!V6+'FO Gossolengo Bss'!V6+'gara 1 Iwons'!V6+'gara 2 Iwons'!V6</f>
        <v>0</v>
      </c>
      <c r="W6" s="33">
        <f>+'Bss Sorbolo'!W6+'Vico Bss'!W6+'Bss Gossolengo'!W6+'Salso Bss'!W6+'Bss Fox'!W6+'Castel - Bss'!W6+'Sorbolo Bss'!W6+'Bss Vico'!W6+'Gossolengo Bss'!W6+'Fox Bss'!W6+'Bss Salso'!W6+'Bss Fiorenzuola'!W6+'Bss Castellana'!W6+'Fiorenzuola Bss'!W6+'FO Bss Castellana'!W6+'FO Bss SORBOLO'!W6+'FO Vico Bss'!W6+'FO Gossolengo Bss'!W6+'gara 1 Iwons'!W6+'gara 2 Iwons'!W6</f>
        <v>0</v>
      </c>
      <c r="X6" s="33">
        <f>+'Bss Sorbolo'!X6+'Vico Bss'!X6+'Bss Gossolengo'!X6+'Salso Bss'!X6+'Bss Fox'!X6+'Castel - Bss'!X6+'Sorbolo Bss'!X6+'Bss Vico'!X6+'Gossolengo Bss'!X6+'Fox Bss'!X6+'Bss Salso'!X6+'Bss Fiorenzuola'!X6+'Bss Castellana'!X6+'Fiorenzuola Bss'!X6+'FO Bss Castellana'!X6+'FO Bss SORBOLO'!X6+'FO Vico Bss'!X6+'FO Gossolengo Bss'!X6</f>
        <v>7</v>
      </c>
      <c r="Z6" s="44">
        <f t="shared" si="11"/>
        <v>2.5</v>
      </c>
      <c r="AA6" s="44">
        <f t="shared" si="1"/>
        <v>1.5</v>
      </c>
      <c r="AB6" s="44">
        <f t="shared" si="2"/>
        <v>0.5</v>
      </c>
      <c r="AC6" s="44">
        <f t="shared" si="3"/>
        <v>1.5</v>
      </c>
      <c r="AD6" s="44">
        <f t="shared" si="4"/>
        <v>1</v>
      </c>
      <c r="AE6" s="44">
        <f t="shared" si="5"/>
        <v>1</v>
      </c>
      <c r="AF6" s="44">
        <f t="shared" si="6"/>
        <v>1.5</v>
      </c>
      <c r="AG6" s="44">
        <f t="shared" si="12"/>
        <v>0</v>
      </c>
      <c r="AH6" s="44">
        <f t="shared" si="7"/>
        <v>3.5</v>
      </c>
      <c r="AI6" s="41"/>
      <c r="AJ6" s="33">
        <f t="shared" si="13"/>
        <v>2</v>
      </c>
      <c r="AK6" s="33">
        <f t="shared" si="14"/>
        <v>3</v>
      </c>
      <c r="AL6" s="32">
        <f t="shared" si="15"/>
        <v>0.66666666666666663</v>
      </c>
      <c r="AM6" s="63">
        <f t="shared" si="16"/>
        <v>1</v>
      </c>
      <c r="AN6" s="63">
        <f t="shared" si="17"/>
        <v>1.5</v>
      </c>
      <c r="AO6" s="32">
        <f t="shared" si="18"/>
        <v>0.66666666666666663</v>
      </c>
    </row>
    <row r="7" spans="1:41" ht="16.5" thickTop="1" thickBot="1" x14ac:dyDescent="0.3">
      <c r="A7" s="45" t="s">
        <v>33</v>
      </c>
      <c r="B7" s="33">
        <v>6</v>
      </c>
      <c r="C7" s="33"/>
      <c r="D7" s="33">
        <f>+'Bss Sorbolo'!D7+'Vico Bss'!D7+'Bss Gossolengo'!D7+'Salso Bss'!D7+'Bss Fox'!D7+'Castel - Bss'!D7+'Sorbolo Bss'!D7+'Bss Vico'!D7+'Gossolengo Bss'!D7+'Fox Bss'!D7+'Bss Salso'!D7+'Bss Fiorenzuola'!D7+'Bss Castellana'!D7+'Fiorenzuola Bss'!D7+'FO Bss Castellana'!D7+'FO Bss SORBOLO'!D7+'FO Vico Bss'!D7+'FO Gossolengo Bss'!D7+'gara 1 Iwons'!D7+'gara 2 Iwons'!D7</f>
        <v>11</v>
      </c>
      <c r="E7" s="33">
        <f>+'Bss Sorbolo'!E7+'Vico Bss'!E7+'Bss Gossolengo'!E7+'Salso Bss'!E7+'Bss Fox'!E7+'Castel - Bss'!E7+'Sorbolo Bss'!E7+'Bss Vico'!E7+'Gossolengo Bss'!E7+'Fox Bss'!E7+'Bss Salso'!E7+'Bss Fiorenzuola'!E7+'Bss Castellana'!E7+'Fiorenzuola Bss'!E7+'FO Bss Castellana'!E7+'FO Bss SORBOLO'!E7+'FO Vico Bss'!E7+'FO Gossolengo Bss'!E7+'gara 1 Iwons'!E7+'gara 2 Iwons'!E7</f>
        <v>10</v>
      </c>
      <c r="F7" s="33">
        <f>+'Bss Sorbolo'!F7+'Vico Bss'!F7+'Bss Gossolengo'!F7+'Salso Bss'!F7+'Bss Fox'!F7+'Castel - Bss'!F7+'Sorbolo Bss'!F7+'Bss Vico'!F7+'Gossolengo Bss'!F7+'Fox Bss'!F7+'Bss Salso'!F7+'Bss Fiorenzuola'!F7+'Bss Castellana'!F7+'Fiorenzuola Bss'!F7+'FO Bss Castellana'!F7+'FO Bss SORBOLO'!F7+'FO Vico Bss'!F7+'FO Gossolengo Bss'!F7+'gara 1 Iwons'!F7+'gara 2 Iwons'!F7</f>
        <v>8</v>
      </c>
      <c r="G7" s="33">
        <f>+'Bss Sorbolo'!G7+'Vico Bss'!G7+'Bss Gossolengo'!G7+'Salso Bss'!G7+'Bss Fox'!G7+'Castel - Bss'!G7+'Sorbolo Bss'!G7+'Bss Vico'!G7+'Gossolengo Bss'!G7+'Fox Bss'!G7+'Bss Salso'!G7+'Bss Fiorenzuola'!G7+'Bss Castellana'!G7+'Fiorenzuola Bss'!G7+'FO Bss Castellana'!G7+'FO Bss SORBOLO'!G7+'FO Vico Bss'!G7+'FO Gossolengo Bss'!G7+'gara 1 Iwons'!G7+'gara 2 Iwons'!G7</f>
        <v>2</v>
      </c>
      <c r="H7" s="33">
        <f>+'Bss Sorbolo'!H7+'Vico Bss'!H7+'Bss Gossolengo'!H7+'Salso Bss'!H7+'Bss Fox'!H7+'Castel - Bss'!H7+'Sorbolo Bss'!H7+'Bss Vico'!H7+'Gossolengo Bss'!H7+'Fox Bss'!H7+'Bss Salso'!H7+'Bss Fiorenzuola'!H7+'Bss Castellana'!H7+'Fiorenzuola Bss'!H7+'FO Bss Castellana'!H7+'FO Bss SORBOLO'!H7+'FO Vico Bss'!H7+'FO Gossolengo Bss'!H7+'gara 1 Iwons'!H7+'gara 2 Iwons'!H7</f>
        <v>7</v>
      </c>
      <c r="I7" s="32">
        <f t="shared" si="8"/>
        <v>0.2857142857142857</v>
      </c>
      <c r="J7" s="33">
        <f>+'Bss Sorbolo'!J7+'Vico Bss'!J7+'Bss Gossolengo'!J7+'Salso Bss'!J7+'Bss Fox'!J7+'Castel - Bss'!J7+'Sorbolo Bss'!J7+'Bss Vico'!J7+'Gossolengo Bss'!J7+'Fox Bss'!J7+'Bss Salso'!J7+'Bss Fiorenzuola'!J7+'Bss Castellana'!J7+'Fiorenzuola Bss'!J7+'FO Bss Castellana'!J7+'FO Bss SORBOLO'!J7+'FO Vico Bss'!J7+'FO Gossolengo Bss'!J7+'gara 1 Iwons'!J7+'gara 2 Iwons'!J7</f>
        <v>0</v>
      </c>
      <c r="K7" s="33">
        <f>+'Bss Sorbolo'!K7+'Vico Bss'!K7+'Bss Gossolengo'!K7+'Salso Bss'!K7+'Bss Fox'!K7+'Castel - Bss'!K7+'Sorbolo Bss'!K7+'Bss Vico'!K7+'Gossolengo Bss'!K7+'Fox Bss'!K7+'Bss Salso'!K7+'Bss Fiorenzuola'!K7+'Bss Castellana'!K7+'Fiorenzuola Bss'!K7+'FO Bss Castellana'!K7+'FO Bss SORBOLO'!K7+'FO Vico Bss'!K7+'FO Gossolengo Bss'!K7+'gara 1 Iwons'!K7+'gara 2 Iwons'!K7</f>
        <v>0</v>
      </c>
      <c r="L7" s="32">
        <f t="shared" si="9"/>
        <v>0</v>
      </c>
      <c r="M7" s="33">
        <f>+'Bss Sorbolo'!M7+'Vico Bss'!M7+'Bss Gossolengo'!M7+'Salso Bss'!M7+'Bss Fox'!M7+'Castel - Bss'!M7+'Sorbolo Bss'!M7+'Bss Vico'!M7+'Gossolengo Bss'!M7+'Fox Bss'!M7+'Bss Salso'!M7+'Bss Fiorenzuola'!M7+'Bss Castellana'!M7+'Fiorenzuola Bss'!M7+'FO Bss Castellana'!M7+'FO Bss SORBOLO'!M7+'FO Vico Bss'!M7+'FO Gossolengo Bss'!M7+'gara 1 Iwons'!M7+'gara 2 Iwons'!M7</f>
        <v>7</v>
      </c>
      <c r="N7" s="33">
        <f>+'Bss Sorbolo'!N7+'Vico Bss'!N7+'Bss Gossolengo'!N7+'Salso Bss'!N7+'Bss Fox'!N7+'Castel - Bss'!N7+'Sorbolo Bss'!N7+'Bss Vico'!N7+'Gossolengo Bss'!N7+'Fox Bss'!N7+'Bss Salso'!N7+'Bss Fiorenzuola'!N7+'Bss Castellana'!N7+'Fiorenzuola Bss'!N7+'FO Bss Castellana'!N7+'FO Bss SORBOLO'!N7+'FO Vico Bss'!N7+'FO Gossolengo Bss'!N7+'gara 1 Iwons'!N7+'gara 2 Iwons'!N7</f>
        <v>15</v>
      </c>
      <c r="O7" s="32">
        <f t="shared" si="10"/>
        <v>0.46666666666666667</v>
      </c>
      <c r="P7" s="33">
        <f>+'Bss Sorbolo'!P7+'Vico Bss'!P7+'Bss Gossolengo'!P7+'Salso Bss'!P7+'Bss Fox'!P7+'Castel - Bss'!P7+'Sorbolo Bss'!P7+'Bss Vico'!P7+'Gossolengo Bss'!P7+'Fox Bss'!P7+'Bss Salso'!P7+'Bss Fiorenzuola'!P7+'Bss Castellana'!P7+'Fiorenzuola Bss'!P7+'FO Bss Castellana'!P7+'FO Bss SORBOLO'!P7+'FO Vico Bss'!P7+'FO Gossolengo Bss'!P7+'gara 1 Iwons'!P7+'gara 2 Iwons'!P7</f>
        <v>1</v>
      </c>
      <c r="Q7" s="33">
        <f>+'Bss Sorbolo'!Q7+'Vico Bss'!Q7+'Bss Gossolengo'!Q7+'Salso Bss'!Q7+'Bss Fox'!Q7+'Castel - Bss'!Q7+'Sorbolo Bss'!Q7+'Bss Vico'!Q7+'Gossolengo Bss'!Q7+'Fox Bss'!Q7+'Bss Salso'!Q7+'Bss Fiorenzuola'!Q7+'Bss Castellana'!Q7+'Fiorenzuola Bss'!Q7+'FO Bss Castellana'!Q7+'FO Bss SORBOLO'!Q7+'FO Vico Bss'!Q7+'FO Gossolengo Bss'!Q7+'gara 1 Iwons'!Q7+'gara 2 Iwons'!Q7</f>
        <v>7</v>
      </c>
      <c r="R7" s="33">
        <f>+'Bss Sorbolo'!R7+'Vico Bss'!R7+'Bss Gossolengo'!R7+'Salso Bss'!R7+'Bss Fox'!R7+'Castel - Bss'!R7+'Sorbolo Bss'!R7+'Bss Vico'!R7+'Gossolengo Bss'!R7+'Fox Bss'!R7+'Bss Salso'!R7+'Bss Fiorenzuola'!R7+'Bss Castellana'!R7+'Fiorenzuola Bss'!R7+'FO Bss Castellana'!R7+'FO Bss SORBOLO'!R7+'FO Vico Bss'!R7+'FO Gossolengo Bss'!R7+'gara 1 Iwons'!R7+'gara 2 Iwons'!R7</f>
        <v>6</v>
      </c>
      <c r="S7" s="33">
        <f>+'Bss Sorbolo'!S7+'Vico Bss'!S7+'Bss Gossolengo'!S7+'Salso Bss'!S7+'Bss Fox'!S7+'Castel - Bss'!S7+'Sorbolo Bss'!S7+'Bss Vico'!S7+'Gossolengo Bss'!S7+'Fox Bss'!S7+'Bss Salso'!S7+'Bss Fiorenzuola'!S7+'Bss Castellana'!S7+'Fiorenzuola Bss'!S7+'FO Bss Castellana'!S7+'FO Bss SORBOLO'!S7+'FO Vico Bss'!S7+'FO Gossolengo Bss'!S7+'gara 1 Iwons'!S7+'gara 2 Iwons'!S7</f>
        <v>1</v>
      </c>
      <c r="T7" s="33">
        <f>+'Bss Sorbolo'!T7+'Vico Bss'!T7+'Bss Gossolengo'!T7+'Salso Bss'!T7+'Bss Fox'!T7+'Castel - Bss'!T7+'Sorbolo Bss'!T7+'Bss Vico'!T7+'Gossolengo Bss'!T7+'Fox Bss'!T7+'Bss Salso'!T7+'Bss Fiorenzuola'!T7+'Bss Castellana'!T7+'Fiorenzuola Bss'!T7+'FO Bss Castellana'!T7+'FO Bss SORBOLO'!T7+'FO Vico Bss'!T7+'FO Gossolengo Bss'!T7+'gara 1 Iwons'!T7+'gara 2 Iwons'!T7</f>
        <v>1</v>
      </c>
      <c r="U7" s="33">
        <f>+'Bss Sorbolo'!U7+'Vico Bss'!U7+'Bss Gossolengo'!U7+'Salso Bss'!U7+'Bss Fox'!U7+'Castel - Bss'!U7+'Sorbolo Bss'!U7+'Bss Vico'!U7+'Gossolengo Bss'!U7+'Fox Bss'!U7+'Bss Salso'!U7+'Bss Fiorenzuola'!U7+'Bss Castellana'!U7+'Fiorenzuola Bss'!U7+'FO Bss Castellana'!U7+'FO Bss SORBOLO'!U7+'FO Vico Bss'!U7+'FO Gossolengo Bss'!U7</f>
        <v>2</v>
      </c>
      <c r="V7" s="33">
        <f>+'Bss Sorbolo'!V7+'Vico Bss'!V7+'Bss Gossolengo'!V7+'Salso Bss'!V7+'Bss Fox'!V7+'Castel - Bss'!V7+'Sorbolo Bss'!V7+'Bss Vico'!V7+'Gossolengo Bss'!V7+'Fox Bss'!V7+'Bss Salso'!V7+'Bss Fiorenzuola'!V7+'Bss Castellana'!V7+'Fiorenzuola Bss'!V7+'FO Bss Castellana'!V7+'FO Bss SORBOLO'!V7+'FO Vico Bss'!V7+'FO Gossolengo Bss'!V7+'gara 1 Iwons'!V7+'gara 2 Iwons'!V7</f>
        <v>0</v>
      </c>
      <c r="W7" s="33">
        <f>+'Bss Sorbolo'!W7+'Vico Bss'!W7+'Bss Gossolengo'!W7+'Salso Bss'!W7+'Bss Fox'!W7+'Castel - Bss'!W7+'Sorbolo Bss'!W7+'Bss Vico'!W7+'Gossolengo Bss'!W7+'Fox Bss'!W7+'Bss Salso'!W7+'Bss Fiorenzuola'!W7+'Bss Castellana'!W7+'Fiorenzuola Bss'!W7+'FO Bss Castellana'!W7+'FO Bss SORBOLO'!W7+'FO Vico Bss'!W7+'FO Gossolengo Bss'!W7+'gara 1 Iwons'!W7+'gara 2 Iwons'!W7</f>
        <v>0</v>
      </c>
      <c r="X7" s="33">
        <f>+'Bss Sorbolo'!X7+'Vico Bss'!X7+'Bss Gossolengo'!X7+'Salso Bss'!X7+'Bss Fox'!X7+'Castel - Bss'!X7+'Sorbolo Bss'!X7+'Bss Vico'!X7+'Gossolengo Bss'!X7+'Fox Bss'!X7+'Bss Salso'!X7+'Bss Fiorenzuola'!X7+'Bss Castellana'!X7+'Fiorenzuola Bss'!X7+'FO Bss Castellana'!X7+'FO Bss SORBOLO'!X7+'FO Vico Bss'!X7+'FO Gossolengo Bss'!X7</f>
        <v>0</v>
      </c>
      <c r="Z7" s="44">
        <f t="shared" si="11"/>
        <v>1.8333333333333333</v>
      </c>
      <c r="AA7" s="44">
        <f t="shared" si="1"/>
        <v>0.33333333333333331</v>
      </c>
      <c r="AB7" s="44">
        <f t="shared" si="2"/>
        <v>0.16666666666666666</v>
      </c>
      <c r="AC7" s="44">
        <f t="shared" si="3"/>
        <v>1.1666666666666667</v>
      </c>
      <c r="AD7" s="44">
        <f t="shared" si="4"/>
        <v>1</v>
      </c>
      <c r="AE7" s="44">
        <f t="shared" si="5"/>
        <v>1.6666666666666667</v>
      </c>
      <c r="AF7" s="44">
        <f t="shared" si="6"/>
        <v>1.3333333333333333</v>
      </c>
      <c r="AG7" s="44">
        <f t="shared" si="12"/>
        <v>0</v>
      </c>
      <c r="AH7" s="44">
        <f t="shared" si="7"/>
        <v>0</v>
      </c>
      <c r="AI7" s="41"/>
      <c r="AJ7" s="33">
        <f t="shared" si="13"/>
        <v>2</v>
      </c>
      <c r="AK7" s="33">
        <f t="shared" si="14"/>
        <v>7</v>
      </c>
      <c r="AL7" s="32">
        <f t="shared" si="15"/>
        <v>0.2857142857142857</v>
      </c>
      <c r="AM7" s="63">
        <f t="shared" si="16"/>
        <v>0.33333333333333331</v>
      </c>
      <c r="AN7" s="63">
        <f t="shared" si="17"/>
        <v>1.1666666666666667</v>
      </c>
      <c r="AO7" s="32">
        <f t="shared" si="18"/>
        <v>0.2857142857142857</v>
      </c>
    </row>
    <row r="8" spans="1:41" ht="16.5" thickTop="1" thickBot="1" x14ac:dyDescent="0.3">
      <c r="A8" s="45" t="s">
        <v>34</v>
      </c>
      <c r="B8" s="33">
        <v>4</v>
      </c>
      <c r="C8" s="33"/>
      <c r="D8" s="33">
        <f>+'Bss Sorbolo'!D8+'Vico Bss'!D8+'Bss Gossolengo'!D8+'Salso Bss'!D8+'Bss Fox'!D8+'Castel - Bss'!D8+'Sorbolo Bss'!D8+'Bss Vico'!D8+'Gossolengo Bss'!D8+'Fox Bss'!D8+'Bss Salso'!D8+'Bss Fiorenzuola'!D8+'Bss Castellana'!D8+'Fiorenzuola Bss'!D8+'FO Bss Castellana'!D8+'FO Bss SORBOLO'!D8+'FO Vico Bss'!D8+'FO Gossolengo Bss'!D8+'gara 1 Iwons'!D8+'gara 2 Iwons'!D8</f>
        <v>1</v>
      </c>
      <c r="E8" s="33">
        <f>+'Bss Sorbolo'!E8+'Vico Bss'!E8+'Bss Gossolengo'!E8+'Salso Bss'!E8+'Bss Fox'!E8+'Castel - Bss'!E8+'Sorbolo Bss'!E8+'Bss Vico'!E8+'Gossolengo Bss'!E8+'Fox Bss'!E8+'Bss Salso'!E8+'Bss Fiorenzuola'!E8+'Bss Castellana'!E8+'Fiorenzuola Bss'!E8+'FO Bss Castellana'!E8+'FO Bss SORBOLO'!E8+'FO Vico Bss'!E8+'FO Gossolengo Bss'!E8+'gara 1 Iwons'!E8+'gara 2 Iwons'!E8</f>
        <v>2</v>
      </c>
      <c r="F8" s="33">
        <f>+'Bss Sorbolo'!F8+'Vico Bss'!F8+'Bss Gossolengo'!F8+'Salso Bss'!F8+'Bss Fox'!F8+'Castel - Bss'!F8+'Sorbolo Bss'!F8+'Bss Vico'!F8+'Gossolengo Bss'!F8+'Fox Bss'!F8+'Bss Salso'!F8+'Bss Fiorenzuola'!F8+'Bss Castellana'!F8+'Fiorenzuola Bss'!F8+'FO Bss Castellana'!F8+'FO Bss SORBOLO'!F8+'FO Vico Bss'!F8+'FO Gossolengo Bss'!F8+'gara 1 Iwons'!F8+'gara 2 Iwons'!F8</f>
        <v>3</v>
      </c>
      <c r="G8" s="33">
        <f>+'Bss Sorbolo'!G8+'Vico Bss'!G8+'Bss Gossolengo'!G8+'Salso Bss'!G8+'Bss Fox'!G8+'Castel - Bss'!G8+'Sorbolo Bss'!G8+'Bss Vico'!G8+'Gossolengo Bss'!G8+'Fox Bss'!G8+'Bss Salso'!G8+'Bss Fiorenzuola'!G8+'Bss Castellana'!G8+'Fiorenzuola Bss'!G8+'FO Bss Castellana'!G8+'FO Bss SORBOLO'!G8+'FO Vico Bss'!G8+'FO Gossolengo Bss'!G8+'gara 1 Iwons'!G8+'gara 2 Iwons'!G8</f>
        <v>0</v>
      </c>
      <c r="H8" s="33">
        <f>+'Bss Sorbolo'!H8+'Vico Bss'!H8+'Bss Gossolengo'!H8+'Salso Bss'!H8+'Bss Fox'!H8+'Castel - Bss'!H8+'Sorbolo Bss'!H8+'Bss Vico'!H8+'Gossolengo Bss'!H8+'Fox Bss'!H8+'Bss Salso'!H8+'Bss Fiorenzuola'!H8+'Bss Castellana'!H8+'Fiorenzuola Bss'!H8+'FO Bss Castellana'!H8+'FO Bss SORBOLO'!H8+'FO Vico Bss'!H8+'FO Gossolengo Bss'!H8+'gara 1 Iwons'!H8+'gara 2 Iwons'!H8</f>
        <v>4</v>
      </c>
      <c r="I8" s="32">
        <f t="shared" si="8"/>
        <v>0</v>
      </c>
      <c r="J8" s="33">
        <f>+'Bss Sorbolo'!J8+'Vico Bss'!J8+'Bss Gossolengo'!J8+'Salso Bss'!J8+'Bss Fox'!J8+'Castel - Bss'!J8+'Sorbolo Bss'!J8+'Bss Vico'!J8+'Gossolengo Bss'!J8+'Fox Bss'!J8+'Bss Salso'!J8+'Bss Fiorenzuola'!J8+'Bss Castellana'!J8+'Fiorenzuola Bss'!J8+'FO Bss Castellana'!J8+'FO Bss SORBOLO'!J8+'FO Vico Bss'!J8+'FO Gossolengo Bss'!J8+'gara 1 Iwons'!J8+'gara 2 Iwons'!J8</f>
        <v>0</v>
      </c>
      <c r="K8" s="33">
        <f>+'Bss Sorbolo'!K8+'Vico Bss'!K8+'Bss Gossolengo'!K8+'Salso Bss'!K8+'Bss Fox'!K8+'Castel - Bss'!K8+'Sorbolo Bss'!K8+'Bss Vico'!K8+'Gossolengo Bss'!K8+'Fox Bss'!K8+'Bss Salso'!K8+'Bss Fiorenzuola'!K8+'Bss Castellana'!K8+'Fiorenzuola Bss'!K8+'FO Bss Castellana'!K8+'FO Bss SORBOLO'!K8+'FO Vico Bss'!K8+'FO Gossolengo Bss'!K8+'gara 1 Iwons'!K8+'gara 2 Iwons'!K8</f>
        <v>1</v>
      </c>
      <c r="L8" s="32">
        <f t="shared" si="9"/>
        <v>0</v>
      </c>
      <c r="M8" s="33">
        <f>+'Bss Sorbolo'!M8+'Vico Bss'!M8+'Bss Gossolengo'!M8+'Salso Bss'!M8+'Bss Fox'!M8+'Castel - Bss'!M8+'Sorbolo Bss'!M8+'Bss Vico'!M8+'Gossolengo Bss'!M8+'Fox Bss'!M8+'Bss Salso'!M8+'Bss Fiorenzuola'!M8+'Bss Castellana'!M8+'Fiorenzuola Bss'!M8+'FO Bss Castellana'!M8+'FO Bss SORBOLO'!M8+'FO Vico Bss'!M8+'FO Gossolengo Bss'!M8+'gara 1 Iwons'!M8+'gara 2 Iwons'!M8</f>
        <v>1</v>
      </c>
      <c r="N8" s="33">
        <f>+'Bss Sorbolo'!N8+'Vico Bss'!N8+'Bss Gossolengo'!N8+'Salso Bss'!N8+'Bss Fox'!N8+'Castel - Bss'!N8+'Sorbolo Bss'!N8+'Bss Vico'!N8+'Gossolengo Bss'!N8+'Fox Bss'!N8+'Bss Salso'!N8+'Bss Fiorenzuola'!N8+'Bss Castellana'!N8+'Fiorenzuola Bss'!N8+'FO Bss Castellana'!N8+'FO Bss SORBOLO'!N8+'FO Vico Bss'!N8+'FO Gossolengo Bss'!N8+'gara 1 Iwons'!N8+'gara 2 Iwons'!N8</f>
        <v>4</v>
      </c>
      <c r="O8" s="32">
        <f t="shared" si="10"/>
        <v>0.25</v>
      </c>
      <c r="P8" s="33">
        <f>+'Bss Sorbolo'!P8+'Vico Bss'!P8+'Bss Gossolengo'!P8+'Salso Bss'!P8+'Bss Fox'!P8+'Castel - Bss'!P8+'Sorbolo Bss'!P8+'Bss Vico'!P8+'Gossolengo Bss'!P8+'Fox Bss'!P8+'Bss Salso'!P8+'Bss Fiorenzuola'!P8+'Bss Castellana'!P8+'Fiorenzuola Bss'!P8+'FO Bss Castellana'!P8+'FO Bss SORBOLO'!P8+'FO Vico Bss'!P8+'FO Gossolengo Bss'!P8+'gara 1 Iwons'!P8+'gara 2 Iwons'!P8</f>
        <v>3</v>
      </c>
      <c r="Q8" s="33">
        <f>+'Bss Sorbolo'!Q8+'Vico Bss'!Q8+'Bss Gossolengo'!Q8+'Salso Bss'!Q8+'Bss Fox'!Q8+'Castel - Bss'!Q8+'Sorbolo Bss'!Q8+'Bss Vico'!Q8+'Gossolengo Bss'!Q8+'Fox Bss'!Q8+'Bss Salso'!Q8+'Bss Fiorenzuola'!Q8+'Bss Castellana'!Q8+'Fiorenzuola Bss'!Q8+'FO Bss Castellana'!Q8+'FO Bss SORBOLO'!Q8+'FO Vico Bss'!Q8+'FO Gossolengo Bss'!Q8+'gara 1 Iwons'!Q8+'gara 2 Iwons'!Q8</f>
        <v>1</v>
      </c>
      <c r="R8" s="33">
        <f>+'Bss Sorbolo'!R8+'Vico Bss'!R8+'Bss Gossolengo'!R8+'Salso Bss'!R8+'Bss Fox'!R8+'Castel - Bss'!R8+'Sorbolo Bss'!R8+'Bss Vico'!R8+'Gossolengo Bss'!R8+'Fox Bss'!R8+'Bss Salso'!R8+'Bss Fiorenzuola'!R8+'Bss Castellana'!R8+'Fiorenzuola Bss'!R8+'FO Bss Castellana'!R8+'FO Bss SORBOLO'!R8+'FO Vico Bss'!R8+'FO Gossolengo Bss'!R8+'gara 1 Iwons'!R8+'gara 2 Iwons'!R8</f>
        <v>10</v>
      </c>
      <c r="S8" s="33">
        <f>+'Bss Sorbolo'!S8+'Vico Bss'!S8+'Bss Gossolengo'!S8+'Salso Bss'!S8+'Bss Fox'!S8+'Castel - Bss'!S8+'Sorbolo Bss'!S8+'Bss Vico'!S8+'Gossolengo Bss'!S8+'Fox Bss'!S8+'Bss Salso'!S8+'Bss Fiorenzuola'!S8+'Bss Castellana'!S8+'Fiorenzuola Bss'!S8+'FO Bss Castellana'!S8+'FO Bss SORBOLO'!S8+'FO Vico Bss'!S8+'FO Gossolengo Bss'!S8+'gara 1 Iwons'!S8+'gara 2 Iwons'!S8</f>
        <v>0</v>
      </c>
      <c r="T8" s="33">
        <f>+'Bss Sorbolo'!T8+'Vico Bss'!T8+'Bss Gossolengo'!T8+'Salso Bss'!T8+'Bss Fox'!T8+'Castel - Bss'!T8+'Sorbolo Bss'!T8+'Bss Vico'!T8+'Gossolengo Bss'!T8+'Fox Bss'!T8+'Bss Salso'!T8+'Bss Fiorenzuola'!T8+'Bss Castellana'!T8+'Fiorenzuola Bss'!T8+'FO Bss Castellana'!T8+'FO Bss SORBOLO'!T8+'FO Vico Bss'!T8+'FO Gossolengo Bss'!T8+'gara 1 Iwons'!T8+'gara 2 Iwons'!T8</f>
        <v>1</v>
      </c>
      <c r="U8" s="33">
        <f>+'Bss Sorbolo'!U8+'Vico Bss'!U8+'Bss Gossolengo'!U8+'Salso Bss'!U8+'Bss Fox'!U8+'Castel - Bss'!U8+'Sorbolo Bss'!U8+'Bss Vico'!U8+'Gossolengo Bss'!U8+'Fox Bss'!U8+'Bss Salso'!U8+'Bss Fiorenzuola'!U8+'Bss Castellana'!U8+'Fiorenzuola Bss'!U8+'FO Bss Castellana'!U8+'FO Bss SORBOLO'!U8+'FO Vico Bss'!U8+'FO Gossolengo Bss'!U8</f>
        <v>1</v>
      </c>
      <c r="V8" s="33">
        <f>+'Bss Sorbolo'!V8+'Vico Bss'!V8+'Bss Gossolengo'!V8+'Salso Bss'!V8+'Bss Fox'!V8+'Castel - Bss'!V8+'Sorbolo Bss'!V8+'Bss Vico'!V8+'Gossolengo Bss'!V8+'Fox Bss'!V8+'Bss Salso'!V8+'Bss Fiorenzuola'!V8+'Bss Castellana'!V8+'Fiorenzuola Bss'!V8+'FO Bss Castellana'!V8+'FO Bss SORBOLO'!V8+'FO Vico Bss'!V8+'FO Gossolengo Bss'!V8+'gara 1 Iwons'!V8+'gara 2 Iwons'!V8</f>
        <v>0</v>
      </c>
      <c r="W8" s="33">
        <f>+'Bss Sorbolo'!W8+'Vico Bss'!W8+'Bss Gossolengo'!W8+'Salso Bss'!W8+'Bss Fox'!W8+'Castel - Bss'!W8+'Sorbolo Bss'!W8+'Bss Vico'!W8+'Gossolengo Bss'!W8+'Fox Bss'!W8+'Bss Salso'!W8+'Bss Fiorenzuola'!W8+'Bss Castellana'!W8+'Fiorenzuola Bss'!W8+'FO Bss Castellana'!W8+'FO Bss SORBOLO'!W8+'FO Vico Bss'!W8+'FO Gossolengo Bss'!W8+'gara 1 Iwons'!W8+'gara 2 Iwons'!W8</f>
        <v>1</v>
      </c>
      <c r="X8" s="33">
        <f>+'Bss Sorbolo'!X8+'Vico Bss'!X8+'Bss Gossolengo'!X8+'Salso Bss'!X8+'Bss Fox'!X8+'Castel - Bss'!X8+'Sorbolo Bss'!X8+'Bss Vico'!X8+'Gossolengo Bss'!X8+'Fox Bss'!X8+'Bss Salso'!X8+'Bss Fiorenzuola'!X8+'Bss Castellana'!X8+'Fiorenzuola Bss'!X8+'FO Bss Castellana'!X8+'FO Bss SORBOLO'!X8+'FO Vico Bss'!X8+'FO Gossolengo Bss'!X8</f>
        <v>-10</v>
      </c>
      <c r="Z8" s="44">
        <f t="shared" si="11"/>
        <v>0.25</v>
      </c>
      <c r="AA8" s="44">
        <f t="shared" si="1"/>
        <v>0.25</v>
      </c>
      <c r="AB8" s="44">
        <f t="shared" si="2"/>
        <v>0.75</v>
      </c>
      <c r="AC8" s="44">
        <f t="shared" si="3"/>
        <v>0.25</v>
      </c>
      <c r="AD8" s="44">
        <f t="shared" si="4"/>
        <v>2.5</v>
      </c>
      <c r="AE8" s="44">
        <f t="shared" si="5"/>
        <v>0.5</v>
      </c>
      <c r="AF8" s="44">
        <f t="shared" si="6"/>
        <v>0.75</v>
      </c>
      <c r="AG8" s="44">
        <f t="shared" si="12"/>
        <v>0.25</v>
      </c>
      <c r="AH8" s="44">
        <f t="shared" si="7"/>
        <v>-2.5</v>
      </c>
      <c r="AI8" s="41"/>
      <c r="AJ8" s="33">
        <f t="shared" si="13"/>
        <v>0</v>
      </c>
      <c r="AK8" s="33">
        <f t="shared" si="14"/>
        <v>5</v>
      </c>
      <c r="AL8" s="32">
        <f t="shared" si="15"/>
        <v>0</v>
      </c>
      <c r="AM8" s="63">
        <f t="shared" si="16"/>
        <v>0</v>
      </c>
      <c r="AN8" s="63">
        <f t="shared" si="17"/>
        <v>1.25</v>
      </c>
      <c r="AO8" s="32">
        <f t="shared" si="18"/>
        <v>0</v>
      </c>
    </row>
    <row r="9" spans="1:41" ht="16.5" thickTop="1" thickBot="1" x14ac:dyDescent="0.3">
      <c r="A9" s="45" t="s">
        <v>35</v>
      </c>
      <c r="B9" s="33">
        <v>12</v>
      </c>
      <c r="C9" s="33"/>
      <c r="D9" s="33">
        <f>+'Bss Sorbolo'!D9+'Vico Bss'!D9+'Bss Gossolengo'!D9+'Salso Bss'!D9+'Bss Fox'!D9+'Castel - Bss'!D9+'Sorbolo Bss'!D9+'Bss Vico'!D9+'Gossolengo Bss'!D9+'Fox Bss'!D9+'Bss Salso'!D9+'Bss Fiorenzuola'!D9+'Bss Castellana'!D9+'Fiorenzuola Bss'!D9+'FO Bss Castellana'!D9+'FO Bss SORBOLO'!D9+'FO Vico Bss'!D9+'FO Gossolengo Bss'!D9+'gara 1 Iwons'!D9+'gara 2 Iwons'!D9</f>
        <v>156</v>
      </c>
      <c r="E9" s="33">
        <f>+'Bss Sorbolo'!E9+'Vico Bss'!E9+'Bss Gossolengo'!E9+'Salso Bss'!E9+'Bss Fox'!E9+'Castel - Bss'!E9+'Sorbolo Bss'!E9+'Bss Vico'!E9+'Gossolengo Bss'!E9+'Fox Bss'!E9+'Bss Salso'!E9+'Bss Fiorenzuola'!E9+'Bss Castellana'!E9+'Fiorenzuola Bss'!E9+'FO Bss Castellana'!E9+'FO Bss SORBOLO'!E9+'FO Vico Bss'!E9+'FO Gossolengo Bss'!E9+'gara 1 Iwons'!E9+'gara 2 Iwons'!E9</f>
        <v>24</v>
      </c>
      <c r="F9" s="33">
        <f>+'Bss Sorbolo'!F9+'Vico Bss'!F9+'Bss Gossolengo'!F9+'Salso Bss'!F9+'Bss Fox'!F9+'Castel - Bss'!F9+'Sorbolo Bss'!F9+'Bss Vico'!F9+'Gossolengo Bss'!F9+'Fox Bss'!F9+'Bss Salso'!F9+'Bss Fiorenzuola'!F9+'Bss Castellana'!F9+'Fiorenzuola Bss'!F9+'FO Bss Castellana'!F9+'FO Bss SORBOLO'!F9+'FO Vico Bss'!F9+'FO Gossolengo Bss'!F9+'gara 1 Iwons'!F9+'gara 2 Iwons'!F9</f>
        <v>47</v>
      </c>
      <c r="G9" s="33">
        <f>+'Bss Sorbolo'!G9+'Vico Bss'!G9+'Bss Gossolengo'!G9+'Salso Bss'!G9+'Bss Fox'!G9+'Castel - Bss'!G9+'Sorbolo Bss'!G9+'Bss Vico'!G9+'Gossolengo Bss'!G9+'Fox Bss'!G9+'Bss Salso'!G9+'Bss Fiorenzuola'!G9+'Bss Castellana'!G9+'Fiorenzuola Bss'!G9+'FO Bss Castellana'!G9+'FO Bss SORBOLO'!G9+'FO Vico Bss'!G9+'FO Gossolengo Bss'!G9+'gara 1 Iwons'!G9+'gara 2 Iwons'!G9</f>
        <v>30</v>
      </c>
      <c r="H9" s="33">
        <f>+'Bss Sorbolo'!H9+'Vico Bss'!H9+'Bss Gossolengo'!H9+'Salso Bss'!H9+'Bss Fox'!H9+'Castel - Bss'!H9+'Sorbolo Bss'!H9+'Bss Vico'!H9+'Gossolengo Bss'!H9+'Fox Bss'!H9+'Bss Salso'!H9+'Bss Fiorenzuola'!H9+'Bss Castellana'!H9+'Fiorenzuola Bss'!H9+'FO Bss Castellana'!H9+'FO Bss SORBOLO'!H9+'FO Vico Bss'!H9+'FO Gossolengo Bss'!H9+'gara 1 Iwons'!H9+'gara 2 Iwons'!H9</f>
        <v>73</v>
      </c>
      <c r="I9" s="32">
        <f t="shared" si="8"/>
        <v>0.41095890410958902</v>
      </c>
      <c r="J9" s="33">
        <f>+'Bss Sorbolo'!J9+'Vico Bss'!J9+'Bss Gossolengo'!J9+'Salso Bss'!J9+'Bss Fox'!J9+'Castel - Bss'!J9+'Sorbolo Bss'!J9+'Bss Vico'!J9+'Gossolengo Bss'!J9+'Fox Bss'!J9+'Bss Salso'!J9+'Bss Fiorenzuola'!J9+'Bss Castellana'!J9+'Fiorenzuola Bss'!J9+'FO Bss Castellana'!J9+'FO Bss SORBOLO'!J9+'FO Vico Bss'!J9+'FO Gossolengo Bss'!J9+'gara 1 Iwons'!J9+'gara 2 Iwons'!J9</f>
        <v>20</v>
      </c>
      <c r="K9" s="33">
        <f>+'Bss Sorbolo'!K9+'Vico Bss'!K9+'Bss Gossolengo'!K9+'Salso Bss'!K9+'Bss Fox'!K9+'Castel - Bss'!K9+'Sorbolo Bss'!K9+'Bss Vico'!K9+'Gossolengo Bss'!K9+'Fox Bss'!K9+'Bss Salso'!K9+'Bss Fiorenzuola'!K9+'Bss Castellana'!K9+'Fiorenzuola Bss'!K9+'FO Bss Castellana'!K9+'FO Bss SORBOLO'!K9+'FO Vico Bss'!K9+'FO Gossolengo Bss'!K9+'gara 1 Iwons'!K9+'gara 2 Iwons'!K9</f>
        <v>67</v>
      </c>
      <c r="L9" s="32">
        <f t="shared" si="9"/>
        <v>0.29850746268656714</v>
      </c>
      <c r="M9" s="33">
        <f>+'Bss Sorbolo'!M9+'Vico Bss'!M9+'Bss Gossolengo'!M9+'Salso Bss'!M9+'Bss Fox'!M9+'Castel - Bss'!M9+'Sorbolo Bss'!M9+'Bss Vico'!M9+'Gossolengo Bss'!M9+'Fox Bss'!M9+'Bss Salso'!M9+'Bss Fiorenzuola'!M9+'Bss Castellana'!M9+'Fiorenzuola Bss'!M9+'FO Bss Castellana'!M9+'FO Bss SORBOLO'!M9+'FO Vico Bss'!M9+'FO Gossolengo Bss'!M9+'gara 1 Iwons'!M9+'gara 2 Iwons'!M9</f>
        <v>36</v>
      </c>
      <c r="N9" s="33">
        <f>+'Bss Sorbolo'!N9+'Vico Bss'!N9+'Bss Gossolengo'!N9+'Salso Bss'!N9+'Bss Fox'!N9+'Castel - Bss'!N9+'Sorbolo Bss'!N9+'Bss Vico'!N9+'Gossolengo Bss'!N9+'Fox Bss'!N9+'Bss Salso'!N9+'Bss Fiorenzuola'!N9+'Bss Castellana'!N9+'Fiorenzuola Bss'!N9+'FO Bss Castellana'!N9+'FO Bss SORBOLO'!N9+'FO Vico Bss'!N9+'FO Gossolengo Bss'!N9+'gara 1 Iwons'!N9+'gara 2 Iwons'!N9</f>
        <v>51</v>
      </c>
      <c r="O9" s="32">
        <f t="shared" si="10"/>
        <v>0.70588235294117652</v>
      </c>
      <c r="P9" s="33">
        <f>+'Bss Sorbolo'!P9+'Vico Bss'!P9+'Bss Gossolengo'!P9+'Salso Bss'!P9+'Bss Fox'!P9+'Castel - Bss'!P9+'Sorbolo Bss'!P9+'Bss Vico'!P9+'Gossolengo Bss'!P9+'Fox Bss'!P9+'Bss Salso'!P9+'Bss Fiorenzuola'!P9+'Bss Castellana'!P9+'Fiorenzuola Bss'!P9+'FO Bss Castellana'!P9+'FO Bss SORBOLO'!P9+'FO Vico Bss'!P9+'FO Gossolengo Bss'!P9+'gara 1 Iwons'!P9+'gara 2 Iwons'!P9</f>
        <v>12</v>
      </c>
      <c r="Q9" s="33">
        <f>+'Bss Sorbolo'!Q9+'Vico Bss'!Q9+'Bss Gossolengo'!Q9+'Salso Bss'!Q9+'Bss Fox'!Q9+'Castel - Bss'!Q9+'Sorbolo Bss'!Q9+'Bss Vico'!Q9+'Gossolengo Bss'!Q9+'Fox Bss'!Q9+'Bss Salso'!Q9+'Bss Fiorenzuola'!Q9+'Bss Castellana'!Q9+'Fiorenzuola Bss'!Q9+'FO Bss Castellana'!Q9+'FO Bss SORBOLO'!Q9+'FO Vico Bss'!Q9+'FO Gossolengo Bss'!Q9+'gara 1 Iwons'!Q9+'gara 2 Iwons'!Q9</f>
        <v>27</v>
      </c>
      <c r="R9" s="33">
        <f>+'Bss Sorbolo'!R9+'Vico Bss'!R9+'Bss Gossolengo'!R9+'Salso Bss'!R9+'Bss Fox'!R9+'Castel - Bss'!R9+'Sorbolo Bss'!R9+'Bss Vico'!R9+'Gossolengo Bss'!R9+'Fox Bss'!R9+'Bss Salso'!R9+'Bss Fiorenzuola'!R9+'Bss Castellana'!R9+'Fiorenzuola Bss'!R9+'FO Bss Castellana'!R9+'FO Bss SORBOLO'!R9+'FO Vico Bss'!R9+'FO Gossolengo Bss'!R9+'gara 1 Iwons'!R9+'gara 2 Iwons'!R9</f>
        <v>21</v>
      </c>
      <c r="S9" s="33">
        <f>+'Bss Sorbolo'!S9+'Vico Bss'!S9+'Bss Gossolengo'!S9+'Salso Bss'!S9+'Bss Fox'!S9+'Castel - Bss'!S9+'Sorbolo Bss'!S9+'Bss Vico'!S9+'Gossolengo Bss'!S9+'Fox Bss'!S9+'Bss Salso'!S9+'Bss Fiorenzuola'!S9+'Bss Castellana'!S9+'Fiorenzuola Bss'!S9+'FO Bss Castellana'!S9+'FO Bss SORBOLO'!S9+'FO Vico Bss'!S9+'FO Gossolengo Bss'!S9+'gara 1 Iwons'!S9+'gara 2 Iwons'!S9</f>
        <v>2</v>
      </c>
      <c r="T9" s="33">
        <f>+'Bss Sorbolo'!T9+'Vico Bss'!T9+'Bss Gossolengo'!T9+'Salso Bss'!T9+'Bss Fox'!T9+'Castel - Bss'!T9+'Sorbolo Bss'!T9+'Bss Vico'!T9+'Gossolengo Bss'!T9+'Fox Bss'!T9+'Bss Salso'!T9+'Bss Fiorenzuola'!T9+'Bss Castellana'!T9+'Fiorenzuola Bss'!T9+'FO Bss Castellana'!T9+'FO Bss SORBOLO'!T9+'FO Vico Bss'!T9+'FO Gossolengo Bss'!T9+'gara 1 Iwons'!T9+'gara 2 Iwons'!T9</f>
        <v>35</v>
      </c>
      <c r="U9" s="33">
        <f>+'Bss Sorbolo'!U9+'Vico Bss'!U9+'Bss Gossolengo'!U9+'Salso Bss'!U9+'Bss Fox'!U9+'Castel - Bss'!U9+'Sorbolo Bss'!U9+'Bss Vico'!U9+'Gossolengo Bss'!U9+'Fox Bss'!U9+'Bss Salso'!U9+'Bss Fiorenzuola'!U9+'Bss Castellana'!U9+'Fiorenzuola Bss'!U9+'FO Bss Castellana'!U9+'FO Bss SORBOLO'!U9+'FO Vico Bss'!U9+'FO Gossolengo Bss'!U9</f>
        <v>37</v>
      </c>
      <c r="V9" s="33">
        <f>+'Bss Sorbolo'!V9+'Vico Bss'!V9+'Bss Gossolengo'!V9+'Salso Bss'!V9+'Bss Fox'!V9+'Castel - Bss'!V9+'Sorbolo Bss'!V9+'Bss Vico'!V9+'Gossolengo Bss'!V9+'Fox Bss'!V9+'Bss Salso'!V9+'Bss Fiorenzuola'!V9+'Bss Castellana'!V9+'Fiorenzuola Bss'!V9+'FO Bss Castellana'!V9+'FO Bss SORBOLO'!V9+'FO Vico Bss'!V9+'FO Gossolengo Bss'!V9+'gara 1 Iwons'!V9+'gara 2 Iwons'!V9</f>
        <v>0</v>
      </c>
      <c r="W9" s="33">
        <f>+'Bss Sorbolo'!W9+'Vico Bss'!W9+'Bss Gossolengo'!W9+'Salso Bss'!W9+'Bss Fox'!W9+'Castel - Bss'!W9+'Sorbolo Bss'!W9+'Bss Vico'!W9+'Gossolengo Bss'!W9+'Fox Bss'!W9+'Bss Salso'!W9+'Bss Fiorenzuola'!W9+'Bss Castellana'!W9+'Fiorenzuola Bss'!W9+'FO Bss Castellana'!W9+'FO Bss SORBOLO'!W9+'FO Vico Bss'!W9+'FO Gossolengo Bss'!W9+'gara 1 Iwons'!W9+'gara 2 Iwons'!W9</f>
        <v>0</v>
      </c>
      <c r="X9" s="33">
        <f>+'Bss Sorbolo'!X9+'Vico Bss'!X9+'Bss Gossolengo'!X9+'Salso Bss'!X9+'Bss Fox'!X9+'Castel - Bss'!X9+'Sorbolo Bss'!X9+'Bss Vico'!X9+'Gossolengo Bss'!X9+'Fox Bss'!X9+'Bss Salso'!X9+'Bss Fiorenzuola'!X9+'Bss Castellana'!X9+'Fiorenzuola Bss'!X9+'FO Bss Castellana'!X9+'FO Bss SORBOLO'!X9+'FO Vico Bss'!X9+'FO Gossolengo Bss'!X9</f>
        <v>129</v>
      </c>
      <c r="Z9" s="44">
        <f t="shared" si="11"/>
        <v>13</v>
      </c>
      <c r="AA9" s="44">
        <f t="shared" si="1"/>
        <v>3.0833333333333335</v>
      </c>
      <c r="AB9" s="44">
        <f t="shared" si="2"/>
        <v>1</v>
      </c>
      <c r="AC9" s="44">
        <f t="shared" si="3"/>
        <v>2.25</v>
      </c>
      <c r="AD9" s="44">
        <f t="shared" si="4"/>
        <v>1.75</v>
      </c>
      <c r="AE9" s="44">
        <f t="shared" si="5"/>
        <v>2</v>
      </c>
      <c r="AF9" s="44">
        <f t="shared" si="6"/>
        <v>3.9166666666666665</v>
      </c>
      <c r="AG9" s="44">
        <f t="shared" si="12"/>
        <v>0</v>
      </c>
      <c r="AH9" s="44">
        <f t="shared" si="7"/>
        <v>10.75</v>
      </c>
      <c r="AI9" s="41"/>
      <c r="AJ9" s="33">
        <f t="shared" si="13"/>
        <v>50</v>
      </c>
      <c r="AK9" s="33">
        <f t="shared" si="14"/>
        <v>140</v>
      </c>
      <c r="AL9" s="32">
        <f t="shared" si="15"/>
        <v>0.35714285714285715</v>
      </c>
      <c r="AM9" s="63">
        <f t="shared" si="16"/>
        <v>4.166666666666667</v>
      </c>
      <c r="AN9" s="63">
        <f t="shared" si="17"/>
        <v>11.666666666666666</v>
      </c>
      <c r="AO9" s="32">
        <f t="shared" si="18"/>
        <v>0.35714285714285721</v>
      </c>
    </row>
    <row r="10" spans="1:41" ht="16.5" thickTop="1" thickBot="1" x14ac:dyDescent="0.3">
      <c r="A10" s="45" t="s">
        <v>36</v>
      </c>
      <c r="B10" s="33">
        <v>16</v>
      </c>
      <c r="C10" s="33"/>
      <c r="D10" s="33">
        <f>+'Bss Sorbolo'!D10+'Vico Bss'!D10+'Bss Gossolengo'!D10+'Salso Bss'!D10+'Bss Fox'!D10+'Castel - Bss'!D10+'Sorbolo Bss'!D10+'Bss Vico'!D10+'Gossolengo Bss'!D10+'Fox Bss'!D10+'Bss Salso'!D10+'Bss Fiorenzuola'!D10+'Bss Castellana'!D10+'Fiorenzuola Bss'!D10+'FO Bss Castellana'!D10+'FO Bss SORBOLO'!D10+'FO Vico Bss'!D10+'FO Gossolengo Bss'!D10+'gara 1 Iwons'!D10+'gara 2 Iwons'!D10</f>
        <v>148</v>
      </c>
      <c r="E10" s="33">
        <f>+'Bss Sorbolo'!E10+'Vico Bss'!E10+'Bss Gossolengo'!E10+'Salso Bss'!E10+'Bss Fox'!E10+'Castel - Bss'!E10+'Sorbolo Bss'!E10+'Bss Vico'!E10+'Gossolengo Bss'!E10+'Fox Bss'!E10+'Bss Salso'!E10+'Bss Fiorenzuola'!E10+'Bss Castellana'!E10+'Fiorenzuola Bss'!E10+'FO Bss Castellana'!E10+'FO Bss SORBOLO'!E10+'FO Vico Bss'!E10+'FO Gossolengo Bss'!E10+'gara 1 Iwons'!E10+'gara 2 Iwons'!E10</f>
        <v>53</v>
      </c>
      <c r="F10" s="33">
        <f>+'Bss Sorbolo'!F10+'Vico Bss'!F10+'Bss Gossolengo'!F10+'Salso Bss'!F10+'Bss Fox'!F10+'Castel - Bss'!F10+'Sorbolo Bss'!F10+'Bss Vico'!F10+'Gossolengo Bss'!F10+'Fox Bss'!F10+'Bss Salso'!F10+'Bss Fiorenzuola'!F10+'Bss Castellana'!F10+'Fiorenzuola Bss'!F10+'FO Bss Castellana'!F10+'FO Bss SORBOLO'!F10+'FO Vico Bss'!F10+'FO Gossolengo Bss'!F10+'gara 1 Iwons'!F10+'gara 2 Iwons'!F10</f>
        <v>53</v>
      </c>
      <c r="G10" s="33">
        <f>+'Bss Sorbolo'!G10+'Vico Bss'!G10+'Bss Gossolengo'!G10+'Salso Bss'!G10+'Bss Fox'!G10+'Castel - Bss'!G10+'Sorbolo Bss'!G10+'Bss Vico'!G10+'Gossolengo Bss'!G10+'Fox Bss'!G10+'Bss Salso'!G10+'Bss Fiorenzuola'!G10+'Bss Castellana'!G10+'Fiorenzuola Bss'!G10+'FO Bss Castellana'!G10+'FO Bss SORBOLO'!G10+'FO Vico Bss'!G10+'FO Gossolengo Bss'!G10+'gara 1 Iwons'!G10+'gara 2 Iwons'!G10</f>
        <v>29</v>
      </c>
      <c r="H10" s="33">
        <f>+'Bss Sorbolo'!H10+'Vico Bss'!H10+'Bss Gossolengo'!H10+'Salso Bss'!H10+'Bss Fox'!H10+'Castel - Bss'!H10+'Sorbolo Bss'!H10+'Bss Vico'!H10+'Gossolengo Bss'!H10+'Fox Bss'!H10+'Bss Salso'!H10+'Bss Fiorenzuola'!H10+'Bss Castellana'!H10+'Fiorenzuola Bss'!H10+'FO Bss Castellana'!H10+'FO Bss SORBOLO'!H10+'FO Vico Bss'!H10+'FO Gossolengo Bss'!H10+'gara 1 Iwons'!H10+'gara 2 Iwons'!H10</f>
        <v>63</v>
      </c>
      <c r="I10" s="32">
        <f t="shared" si="8"/>
        <v>0.46031746031746029</v>
      </c>
      <c r="J10" s="33">
        <f>+'Bss Sorbolo'!J10+'Vico Bss'!J10+'Bss Gossolengo'!J10+'Salso Bss'!J10+'Bss Fox'!J10+'Castel - Bss'!J10+'Sorbolo Bss'!J10+'Bss Vico'!J10+'Gossolengo Bss'!J10+'Fox Bss'!J10+'Bss Salso'!J10+'Bss Fiorenzuola'!J10+'Bss Castellana'!J10+'Fiorenzuola Bss'!J10+'FO Bss Castellana'!J10+'FO Bss SORBOLO'!J10+'FO Vico Bss'!J10+'FO Gossolengo Bss'!J10+'gara 1 Iwons'!J10+'gara 2 Iwons'!J10</f>
        <v>23</v>
      </c>
      <c r="K10" s="33">
        <f>+'Bss Sorbolo'!K10+'Vico Bss'!K10+'Bss Gossolengo'!K10+'Salso Bss'!K10+'Bss Fox'!K10+'Castel - Bss'!K10+'Sorbolo Bss'!K10+'Bss Vico'!K10+'Gossolengo Bss'!K10+'Fox Bss'!K10+'Bss Salso'!K10+'Bss Fiorenzuola'!K10+'Bss Castellana'!K10+'Fiorenzuola Bss'!K10+'FO Bss Castellana'!K10+'FO Bss SORBOLO'!K10+'FO Vico Bss'!K10+'FO Gossolengo Bss'!K10+'gara 1 Iwons'!K10+'gara 2 Iwons'!K10</f>
        <v>74</v>
      </c>
      <c r="L10" s="32">
        <f t="shared" si="9"/>
        <v>0.3108108108108108</v>
      </c>
      <c r="M10" s="33">
        <f>+'Bss Sorbolo'!M10+'Vico Bss'!M10+'Bss Gossolengo'!M10+'Salso Bss'!M10+'Bss Fox'!M10+'Castel - Bss'!M10+'Sorbolo Bss'!M10+'Bss Vico'!M10+'Gossolengo Bss'!M10+'Fox Bss'!M10+'Bss Salso'!M10+'Bss Fiorenzuola'!M10+'Bss Castellana'!M10+'Fiorenzuola Bss'!M10+'FO Bss Castellana'!M10+'FO Bss SORBOLO'!M10+'FO Vico Bss'!M10+'FO Gossolengo Bss'!M10+'gara 1 Iwons'!M10+'gara 2 Iwons'!M10</f>
        <v>21</v>
      </c>
      <c r="N10" s="33">
        <f>+'Bss Sorbolo'!N10+'Vico Bss'!N10+'Bss Gossolengo'!N10+'Salso Bss'!N10+'Bss Fox'!N10+'Castel - Bss'!N10+'Sorbolo Bss'!N10+'Bss Vico'!N10+'Gossolengo Bss'!N10+'Fox Bss'!N10+'Bss Salso'!N10+'Bss Fiorenzuola'!N10+'Bss Castellana'!N10+'Fiorenzuola Bss'!N10+'FO Bss Castellana'!N10+'FO Bss SORBOLO'!N10+'FO Vico Bss'!N10+'FO Gossolengo Bss'!N10+'gara 1 Iwons'!N10+'gara 2 Iwons'!N10</f>
        <v>33</v>
      </c>
      <c r="O10" s="32">
        <f t="shared" si="10"/>
        <v>0.63636363636363635</v>
      </c>
      <c r="P10" s="33">
        <f>+'Bss Sorbolo'!P10+'Vico Bss'!P10+'Bss Gossolengo'!P10+'Salso Bss'!P10+'Bss Fox'!P10+'Castel - Bss'!P10+'Sorbolo Bss'!P10+'Bss Vico'!P10+'Gossolengo Bss'!P10+'Fox Bss'!P10+'Bss Salso'!P10+'Bss Fiorenzuola'!P10+'Bss Castellana'!P10+'Fiorenzuola Bss'!P10+'FO Bss Castellana'!P10+'FO Bss SORBOLO'!P10+'FO Vico Bss'!P10+'FO Gossolengo Bss'!P10+'gara 1 Iwons'!P10+'gara 2 Iwons'!P10</f>
        <v>38</v>
      </c>
      <c r="Q10" s="33">
        <f>+'Bss Sorbolo'!Q10+'Vico Bss'!Q10+'Bss Gossolengo'!Q10+'Salso Bss'!Q10+'Bss Fox'!Q10+'Castel - Bss'!Q10+'Sorbolo Bss'!Q10+'Bss Vico'!Q10+'Gossolengo Bss'!Q10+'Fox Bss'!Q10+'Bss Salso'!Q10+'Bss Fiorenzuola'!Q10+'Bss Castellana'!Q10+'Fiorenzuola Bss'!Q10+'FO Bss Castellana'!Q10+'FO Bss SORBOLO'!Q10+'FO Vico Bss'!Q10+'FO Gossolengo Bss'!Q10+'gara 1 Iwons'!Q10+'gara 2 Iwons'!Q10</f>
        <v>33</v>
      </c>
      <c r="R10" s="33">
        <f>+'Bss Sorbolo'!R10+'Vico Bss'!R10+'Bss Gossolengo'!R10+'Salso Bss'!R10+'Bss Fox'!R10+'Castel - Bss'!R10+'Sorbolo Bss'!R10+'Bss Vico'!R10+'Gossolengo Bss'!R10+'Fox Bss'!R10+'Bss Salso'!R10+'Bss Fiorenzuola'!R10+'Bss Castellana'!R10+'Fiorenzuola Bss'!R10+'FO Bss Castellana'!R10+'FO Bss SORBOLO'!R10+'FO Vico Bss'!R10+'FO Gossolengo Bss'!R10+'gara 1 Iwons'!R10+'gara 2 Iwons'!R10</f>
        <v>49</v>
      </c>
      <c r="S10" s="33">
        <f>+'Bss Sorbolo'!S10+'Vico Bss'!S10+'Bss Gossolengo'!S10+'Salso Bss'!S10+'Bss Fox'!S10+'Castel - Bss'!S10+'Sorbolo Bss'!S10+'Bss Vico'!S10+'Gossolengo Bss'!S10+'Fox Bss'!S10+'Bss Salso'!S10+'Bss Fiorenzuola'!S10+'Bss Castellana'!S10+'Fiorenzuola Bss'!S10+'FO Bss Castellana'!S10+'FO Bss SORBOLO'!S10+'FO Vico Bss'!S10+'FO Gossolengo Bss'!S10+'gara 1 Iwons'!S10+'gara 2 Iwons'!S10</f>
        <v>4</v>
      </c>
      <c r="T10" s="33">
        <f>+'Bss Sorbolo'!T10+'Vico Bss'!T10+'Bss Gossolengo'!T10+'Salso Bss'!T10+'Bss Fox'!T10+'Castel - Bss'!T10+'Sorbolo Bss'!T10+'Bss Vico'!T10+'Gossolengo Bss'!T10+'Fox Bss'!T10+'Bss Salso'!T10+'Bss Fiorenzuola'!T10+'Bss Castellana'!T10+'Fiorenzuola Bss'!T10+'FO Bss Castellana'!T10+'FO Bss SORBOLO'!T10+'FO Vico Bss'!T10+'FO Gossolengo Bss'!T10+'gara 1 Iwons'!T10+'gara 2 Iwons'!T10</f>
        <v>52</v>
      </c>
      <c r="U10" s="33">
        <f>+'Bss Sorbolo'!U10+'Vico Bss'!U10+'Bss Gossolengo'!U10+'Salso Bss'!U10+'Bss Fox'!U10+'Castel - Bss'!U10+'Sorbolo Bss'!U10+'Bss Vico'!U10+'Gossolengo Bss'!U10+'Fox Bss'!U10+'Bss Salso'!U10+'Bss Fiorenzuola'!U10+'Bss Castellana'!U10+'Fiorenzuola Bss'!U10+'FO Bss Castellana'!U10+'FO Bss SORBOLO'!U10+'FO Vico Bss'!U10+'FO Gossolengo Bss'!U10</f>
        <v>44</v>
      </c>
      <c r="V10" s="33">
        <f>+'Bss Sorbolo'!V10+'Vico Bss'!V10+'Bss Gossolengo'!V10+'Salso Bss'!V10+'Bss Fox'!V10+'Castel - Bss'!V10+'Sorbolo Bss'!V10+'Bss Vico'!V10+'Gossolengo Bss'!V10+'Fox Bss'!V10+'Bss Salso'!V10+'Bss Fiorenzuola'!V10+'Bss Castellana'!V10+'Fiorenzuola Bss'!V10+'FO Bss Castellana'!V10+'FO Bss SORBOLO'!V10+'FO Vico Bss'!V10+'FO Gossolengo Bss'!V10+'gara 1 Iwons'!V10+'gara 2 Iwons'!V10</f>
        <v>0</v>
      </c>
      <c r="W10" s="33">
        <f>+'Bss Sorbolo'!W10+'Vico Bss'!W10+'Bss Gossolengo'!W10+'Salso Bss'!W10+'Bss Fox'!W10+'Castel - Bss'!W10+'Sorbolo Bss'!W10+'Bss Vico'!W10+'Gossolengo Bss'!W10+'Fox Bss'!W10+'Bss Salso'!W10+'Bss Fiorenzuola'!W10+'Bss Castellana'!W10+'Fiorenzuola Bss'!W10+'FO Bss Castellana'!W10+'FO Bss SORBOLO'!W10+'FO Vico Bss'!W10+'FO Gossolengo Bss'!W10+'gara 1 Iwons'!W10+'gara 2 Iwons'!W10</f>
        <v>1</v>
      </c>
      <c r="X10" s="33">
        <f>+'Bss Sorbolo'!X10+'Vico Bss'!X10+'Bss Gossolengo'!X10+'Salso Bss'!X10+'Bss Fox'!X10+'Castel - Bss'!X10+'Sorbolo Bss'!X10+'Bss Vico'!X10+'Gossolengo Bss'!X10+'Fox Bss'!X10+'Bss Salso'!X10+'Bss Fiorenzuola'!X10+'Bss Castellana'!X10+'Fiorenzuola Bss'!X10+'FO Bss Castellana'!X10+'FO Bss SORBOLO'!X10+'FO Vico Bss'!X10+'FO Gossolengo Bss'!X10</f>
        <v>117</v>
      </c>
      <c r="Z10" s="44">
        <f t="shared" si="11"/>
        <v>9.25</v>
      </c>
      <c r="AA10" s="44">
        <f t="shared" si="1"/>
        <v>2.75</v>
      </c>
      <c r="AB10" s="44">
        <f t="shared" si="2"/>
        <v>2.375</v>
      </c>
      <c r="AC10" s="44">
        <f t="shared" si="3"/>
        <v>2.0625</v>
      </c>
      <c r="AD10" s="44">
        <f t="shared" si="4"/>
        <v>3.0625</v>
      </c>
      <c r="AE10" s="44">
        <f t="shared" si="5"/>
        <v>3.3125</v>
      </c>
      <c r="AF10" s="44">
        <f t="shared" si="6"/>
        <v>3.3125</v>
      </c>
      <c r="AG10" s="44">
        <f t="shared" si="12"/>
        <v>6.25E-2</v>
      </c>
      <c r="AH10" s="44">
        <f t="shared" si="7"/>
        <v>7.3125</v>
      </c>
      <c r="AI10" s="41"/>
      <c r="AJ10" s="33">
        <f t="shared" si="13"/>
        <v>52</v>
      </c>
      <c r="AK10" s="33">
        <f t="shared" si="14"/>
        <v>137</v>
      </c>
      <c r="AL10" s="32">
        <f t="shared" si="15"/>
        <v>0.37956204379562042</v>
      </c>
      <c r="AM10" s="63">
        <f t="shared" si="16"/>
        <v>3.25</v>
      </c>
      <c r="AN10" s="63">
        <f t="shared" si="17"/>
        <v>8.5625</v>
      </c>
      <c r="AO10" s="32">
        <f t="shared" si="18"/>
        <v>0.37956204379562042</v>
      </c>
    </row>
    <row r="11" spans="1:41" ht="16.5" thickTop="1" thickBot="1" x14ac:dyDescent="0.3">
      <c r="A11" s="45" t="s">
        <v>47</v>
      </c>
      <c r="B11" s="33">
        <v>11</v>
      </c>
      <c r="C11" s="33"/>
      <c r="D11" s="33">
        <f>+'Bss Sorbolo'!D11+'Vico Bss'!D11+'Bss Gossolengo'!D11+'Salso Bss'!D11+'Bss Fox'!D11+'Castel - Bss'!D11+'Sorbolo Bss'!D11+'Bss Vico'!D11+'Gossolengo Bss'!D11+'Fox Bss'!D11+'Bss Salso'!D11+'Bss Fiorenzuola'!D11+'Bss Castellana'!D11+'Fiorenzuola Bss'!D11+'FO Bss Castellana'!D11+'FO Bss SORBOLO'!D11+'FO Vico Bss'!D11+'FO Gossolengo Bss'!D11+'gara 1 Iwons'!D11+'gara 2 Iwons'!D11</f>
        <v>9</v>
      </c>
      <c r="E11" s="33">
        <f>+'Bss Sorbolo'!E11+'Vico Bss'!E11+'Bss Gossolengo'!E11+'Salso Bss'!E11+'Bss Fox'!E11+'Castel - Bss'!E11+'Sorbolo Bss'!E11+'Bss Vico'!E11+'Gossolengo Bss'!E11+'Fox Bss'!E11+'Bss Salso'!E11+'Bss Fiorenzuola'!E11+'Bss Castellana'!E11+'Fiorenzuola Bss'!E11+'FO Bss Castellana'!E11+'FO Bss SORBOLO'!E11+'FO Vico Bss'!E11+'FO Gossolengo Bss'!E11+'gara 1 Iwons'!E11+'gara 2 Iwons'!E11</f>
        <v>5</v>
      </c>
      <c r="F11" s="33">
        <f>+'Bss Sorbolo'!F11+'Vico Bss'!F11+'Bss Gossolengo'!F11+'Salso Bss'!F11+'Bss Fox'!F11+'Castel - Bss'!F11+'Sorbolo Bss'!F11+'Bss Vico'!F11+'Gossolengo Bss'!F11+'Fox Bss'!F11+'Bss Salso'!F11+'Bss Fiorenzuola'!F11+'Bss Castellana'!F11+'Fiorenzuola Bss'!F11+'FO Bss Castellana'!F11+'FO Bss SORBOLO'!F11+'FO Vico Bss'!F11+'FO Gossolengo Bss'!F11+'gara 1 Iwons'!F11+'gara 2 Iwons'!F11</f>
        <v>1</v>
      </c>
      <c r="G11" s="33">
        <f>+'Bss Sorbolo'!G11+'Vico Bss'!G11+'Bss Gossolengo'!G11+'Salso Bss'!G11+'Bss Fox'!G11+'Castel - Bss'!G11+'Sorbolo Bss'!G11+'Bss Vico'!G11+'Gossolengo Bss'!G11+'Fox Bss'!G11+'Bss Salso'!G11+'Bss Fiorenzuola'!G11+'Bss Castellana'!G11+'Fiorenzuola Bss'!G11+'FO Bss Castellana'!G11+'FO Bss SORBOLO'!G11+'FO Vico Bss'!G11+'FO Gossolengo Bss'!G11+'gara 1 Iwons'!G11+'gara 2 Iwons'!G11</f>
        <v>0</v>
      </c>
      <c r="H11" s="33">
        <f>+'Bss Sorbolo'!H11+'Vico Bss'!H11+'Bss Gossolengo'!H11+'Salso Bss'!H11+'Bss Fox'!H11+'Castel - Bss'!H11+'Sorbolo Bss'!H11+'Bss Vico'!H11+'Gossolengo Bss'!H11+'Fox Bss'!H11+'Bss Salso'!H11+'Bss Fiorenzuola'!H11+'Bss Castellana'!H11+'Fiorenzuola Bss'!H11+'FO Bss Castellana'!H11+'FO Bss SORBOLO'!H11+'FO Vico Bss'!H11+'FO Gossolengo Bss'!H11+'gara 1 Iwons'!H11+'gara 2 Iwons'!H11</f>
        <v>7</v>
      </c>
      <c r="I11" s="32">
        <f t="shared" si="8"/>
        <v>0</v>
      </c>
      <c r="J11" s="33">
        <f>+'Bss Sorbolo'!J11+'Vico Bss'!J11+'Bss Gossolengo'!J11+'Salso Bss'!J11+'Bss Fox'!J11+'Castel - Bss'!J11+'Sorbolo Bss'!J11+'Bss Vico'!J11+'Gossolengo Bss'!J11+'Fox Bss'!J11+'Bss Salso'!J11+'Bss Fiorenzuola'!J11+'Bss Castellana'!J11+'Fiorenzuola Bss'!J11+'FO Bss Castellana'!J11+'FO Bss SORBOLO'!J11+'FO Vico Bss'!J11+'FO Gossolengo Bss'!J11+'gara 1 Iwons'!J11+'gara 2 Iwons'!J11</f>
        <v>3</v>
      </c>
      <c r="K11" s="33">
        <f>+'Bss Sorbolo'!K11+'Vico Bss'!K11+'Bss Gossolengo'!K11+'Salso Bss'!K11+'Bss Fox'!K11+'Castel - Bss'!K11+'Sorbolo Bss'!K11+'Bss Vico'!K11+'Gossolengo Bss'!K11+'Fox Bss'!K11+'Bss Salso'!K11+'Bss Fiorenzuola'!K11+'Bss Castellana'!K11+'Fiorenzuola Bss'!K11+'FO Bss Castellana'!K11+'FO Bss SORBOLO'!K11+'FO Vico Bss'!K11+'FO Gossolengo Bss'!K11+'gara 1 Iwons'!K11+'gara 2 Iwons'!K11</f>
        <v>14</v>
      </c>
      <c r="L11" s="32">
        <f t="shared" si="9"/>
        <v>0.21428571428571427</v>
      </c>
      <c r="M11" s="33">
        <f>+'Bss Sorbolo'!M11+'Vico Bss'!M11+'Bss Gossolengo'!M11+'Salso Bss'!M11+'Bss Fox'!M11+'Castel - Bss'!M11+'Sorbolo Bss'!M11+'Bss Vico'!M11+'Gossolengo Bss'!M11+'Fox Bss'!M11+'Bss Salso'!M11+'Bss Fiorenzuola'!M11+'Bss Castellana'!M11+'Fiorenzuola Bss'!M11+'FO Bss Castellana'!M11+'FO Bss SORBOLO'!M11+'FO Vico Bss'!M11+'FO Gossolengo Bss'!M11+'gara 1 Iwons'!M11+'gara 2 Iwons'!M11</f>
        <v>0</v>
      </c>
      <c r="N11" s="33">
        <f>+'Bss Sorbolo'!N11+'Vico Bss'!N11+'Bss Gossolengo'!N11+'Salso Bss'!N11+'Bss Fox'!N11+'Castel - Bss'!N11+'Sorbolo Bss'!N11+'Bss Vico'!N11+'Gossolengo Bss'!N11+'Fox Bss'!N11+'Bss Salso'!N11+'Bss Fiorenzuola'!N11+'Bss Castellana'!N11+'Fiorenzuola Bss'!N11+'FO Bss Castellana'!N11+'FO Bss SORBOLO'!N11+'FO Vico Bss'!N11+'FO Gossolengo Bss'!N11+'gara 1 Iwons'!N11+'gara 2 Iwons'!N11</f>
        <v>0</v>
      </c>
      <c r="O11" s="32">
        <f t="shared" si="10"/>
        <v>0</v>
      </c>
      <c r="P11" s="33">
        <f>+'Bss Sorbolo'!P11+'Vico Bss'!P11+'Bss Gossolengo'!P11+'Salso Bss'!P11+'Bss Fox'!P11+'Castel - Bss'!P11+'Sorbolo Bss'!P11+'Bss Vico'!P11+'Gossolengo Bss'!P11+'Fox Bss'!P11+'Bss Salso'!P11+'Bss Fiorenzuola'!P11+'Bss Castellana'!P11+'Fiorenzuola Bss'!P11+'FO Bss Castellana'!P11+'FO Bss SORBOLO'!P11+'FO Vico Bss'!P11+'FO Gossolengo Bss'!P11+'gara 1 Iwons'!P11+'gara 2 Iwons'!P11</f>
        <v>10</v>
      </c>
      <c r="Q11" s="33">
        <f>+'Bss Sorbolo'!Q11+'Vico Bss'!Q11+'Bss Gossolengo'!Q11+'Salso Bss'!Q11+'Bss Fox'!Q11+'Castel - Bss'!Q11+'Sorbolo Bss'!Q11+'Bss Vico'!Q11+'Gossolengo Bss'!Q11+'Fox Bss'!Q11+'Bss Salso'!Q11+'Bss Fiorenzuola'!Q11+'Bss Castellana'!Q11+'Fiorenzuola Bss'!Q11+'FO Bss Castellana'!Q11+'FO Bss SORBOLO'!Q11+'FO Vico Bss'!Q11+'FO Gossolengo Bss'!Q11+'gara 1 Iwons'!Q11+'gara 2 Iwons'!Q11</f>
        <v>6</v>
      </c>
      <c r="R11" s="33">
        <f>+'Bss Sorbolo'!R11+'Vico Bss'!R11+'Bss Gossolengo'!R11+'Salso Bss'!R11+'Bss Fox'!R11+'Castel - Bss'!R11+'Sorbolo Bss'!R11+'Bss Vico'!R11+'Gossolengo Bss'!R11+'Fox Bss'!R11+'Bss Salso'!R11+'Bss Fiorenzuola'!R11+'Bss Castellana'!R11+'Fiorenzuola Bss'!R11+'FO Bss Castellana'!R11+'FO Bss SORBOLO'!R11+'FO Vico Bss'!R11+'FO Gossolengo Bss'!R11+'gara 1 Iwons'!R11+'gara 2 Iwons'!R11</f>
        <v>8</v>
      </c>
      <c r="S11" s="33">
        <f>+'Bss Sorbolo'!S11+'Vico Bss'!S11+'Bss Gossolengo'!S11+'Salso Bss'!S11+'Bss Fox'!S11+'Castel - Bss'!S11+'Sorbolo Bss'!S11+'Bss Vico'!S11+'Gossolengo Bss'!S11+'Fox Bss'!S11+'Bss Salso'!S11+'Bss Fiorenzuola'!S11+'Bss Castellana'!S11+'Fiorenzuola Bss'!S11+'FO Bss Castellana'!S11+'FO Bss SORBOLO'!S11+'FO Vico Bss'!S11+'FO Gossolengo Bss'!S11+'gara 1 Iwons'!S11+'gara 2 Iwons'!S11</f>
        <v>3</v>
      </c>
      <c r="T11" s="33">
        <f>+'Bss Sorbolo'!T11+'Vico Bss'!T11+'Bss Gossolengo'!T11+'Salso Bss'!T11+'Bss Fox'!T11+'Castel - Bss'!T11+'Sorbolo Bss'!T11+'Bss Vico'!T11+'Gossolengo Bss'!T11+'Fox Bss'!T11+'Bss Salso'!T11+'Bss Fiorenzuola'!T11+'Bss Castellana'!T11+'Fiorenzuola Bss'!T11+'FO Bss Castellana'!T11+'FO Bss SORBOLO'!T11+'FO Vico Bss'!T11+'FO Gossolengo Bss'!T11+'gara 1 Iwons'!T11+'gara 2 Iwons'!T11</f>
        <v>3</v>
      </c>
      <c r="U11" s="33">
        <f>+'Bss Sorbolo'!U11+'Vico Bss'!U11+'Bss Gossolengo'!U11+'Salso Bss'!U11+'Bss Fox'!U11+'Castel - Bss'!U11+'Sorbolo Bss'!U11+'Bss Vico'!U11+'Gossolengo Bss'!U11+'Fox Bss'!U11+'Bss Salso'!U11+'Bss Fiorenzuola'!U11+'Bss Castellana'!U11+'Fiorenzuola Bss'!U11+'FO Bss Castellana'!U11+'FO Bss SORBOLO'!U11+'FO Vico Bss'!U11+'FO Gossolengo Bss'!U11</f>
        <v>6</v>
      </c>
      <c r="V11" s="33">
        <f>+'Bss Sorbolo'!V11+'Vico Bss'!V11+'Bss Gossolengo'!V11+'Salso Bss'!V11+'Bss Fox'!V11+'Castel - Bss'!V11+'Sorbolo Bss'!V11+'Bss Vico'!V11+'Gossolengo Bss'!V11+'Fox Bss'!V11+'Bss Salso'!V11+'Bss Fiorenzuola'!V11+'Bss Castellana'!V11+'Fiorenzuola Bss'!V11+'FO Bss Castellana'!V11+'FO Bss SORBOLO'!V11+'FO Vico Bss'!V11+'FO Gossolengo Bss'!V11+'gara 1 Iwons'!V11+'gara 2 Iwons'!V11</f>
        <v>0</v>
      </c>
      <c r="W11" s="33">
        <f>+'Bss Sorbolo'!W11+'Vico Bss'!W11+'Bss Gossolengo'!W11+'Salso Bss'!W11+'Bss Fox'!W11+'Castel - Bss'!W11+'Sorbolo Bss'!W11+'Bss Vico'!W11+'Gossolengo Bss'!W11+'Fox Bss'!W11+'Bss Salso'!W11+'Bss Fiorenzuola'!W11+'Bss Castellana'!W11+'Fiorenzuola Bss'!W11+'FO Bss Castellana'!W11+'FO Bss SORBOLO'!W11+'FO Vico Bss'!W11+'FO Gossolengo Bss'!W11+'gara 1 Iwons'!W11+'gara 2 Iwons'!W11</f>
        <v>0</v>
      </c>
      <c r="X11" s="33">
        <f>+'Bss Sorbolo'!X11+'Vico Bss'!X11+'Bss Gossolengo'!X11+'Salso Bss'!X11+'Bss Fox'!X11+'Castel - Bss'!X11+'Sorbolo Bss'!X11+'Bss Vico'!X11+'Gossolengo Bss'!X11+'Fox Bss'!X11+'Bss Salso'!X11+'Bss Fiorenzuola'!X11+'Bss Castellana'!X11+'Fiorenzuola Bss'!X11+'FO Bss Castellana'!X11+'FO Bss SORBOLO'!X11+'FO Vico Bss'!X11+'FO Gossolengo Bss'!X11</f>
        <v>4</v>
      </c>
      <c r="Z11" s="44">
        <f t="shared" si="11"/>
        <v>0.81818181818181823</v>
      </c>
      <c r="AA11" s="44">
        <f t="shared" si="1"/>
        <v>0.54545454545454541</v>
      </c>
      <c r="AB11" s="44">
        <f t="shared" si="2"/>
        <v>0.90909090909090906</v>
      </c>
      <c r="AC11" s="44">
        <f t="shared" si="3"/>
        <v>0.54545454545454541</v>
      </c>
      <c r="AD11" s="44">
        <f t="shared" si="4"/>
        <v>0.72727272727272729</v>
      </c>
      <c r="AE11" s="44">
        <f t="shared" si="5"/>
        <v>0.45454545454545453</v>
      </c>
      <c r="AF11" s="44">
        <f t="shared" si="6"/>
        <v>9.0909090909090912E-2</v>
      </c>
      <c r="AG11" s="44">
        <f t="shared" si="12"/>
        <v>0</v>
      </c>
      <c r="AH11" s="44">
        <f t="shared" si="7"/>
        <v>0.36363636363636365</v>
      </c>
      <c r="AI11" s="41"/>
      <c r="AJ11" s="33">
        <f t="shared" si="13"/>
        <v>3</v>
      </c>
      <c r="AK11" s="33">
        <f t="shared" si="14"/>
        <v>21</v>
      </c>
      <c r="AL11" s="32">
        <f t="shared" si="15"/>
        <v>0.14285714285714285</v>
      </c>
      <c r="AM11" s="63">
        <f t="shared" si="16"/>
        <v>0.27272727272727271</v>
      </c>
      <c r="AN11" s="63">
        <f t="shared" si="17"/>
        <v>1.9090909090909092</v>
      </c>
      <c r="AO11" s="32">
        <f t="shared" si="18"/>
        <v>0.14285714285714285</v>
      </c>
    </row>
    <row r="12" spans="1:41" ht="16.5" thickTop="1" thickBot="1" x14ac:dyDescent="0.3">
      <c r="A12" s="45" t="s">
        <v>37</v>
      </c>
      <c r="B12" s="33">
        <v>15</v>
      </c>
      <c r="C12" s="33"/>
      <c r="D12" s="33">
        <f>+'Bss Sorbolo'!D12+'Vico Bss'!D12+'Bss Gossolengo'!D12+'Salso Bss'!D12+'Bss Fox'!D12+'Castel - Bss'!D12+'Sorbolo Bss'!D12+'Bss Vico'!D12+'Gossolengo Bss'!D12+'Fox Bss'!D12+'Bss Salso'!D12+'Bss Fiorenzuola'!D12+'Bss Castellana'!D12+'Fiorenzuola Bss'!D12+'FO Bss Castellana'!D12+'FO Bss SORBOLO'!D12+'FO Vico Bss'!D12+'FO Gossolengo Bss'!D12+'gara 1 Iwons'!D12+'gara 2 Iwons'!D12</f>
        <v>90</v>
      </c>
      <c r="E12" s="33">
        <f>+'Bss Sorbolo'!E12+'Vico Bss'!E12+'Bss Gossolengo'!E12+'Salso Bss'!E12+'Bss Fox'!E12+'Castel - Bss'!E12+'Sorbolo Bss'!E12+'Bss Vico'!E12+'Gossolengo Bss'!E12+'Fox Bss'!E12+'Bss Salso'!E12+'Bss Fiorenzuola'!E12+'Bss Castellana'!E12+'Fiorenzuola Bss'!E12+'FO Bss Castellana'!E12+'FO Bss SORBOLO'!E12+'FO Vico Bss'!E12+'FO Gossolengo Bss'!E12+'gara 1 Iwons'!E12+'gara 2 Iwons'!E12</f>
        <v>35</v>
      </c>
      <c r="F12" s="33">
        <f>+'Bss Sorbolo'!F12+'Vico Bss'!F12+'Bss Gossolengo'!F12+'Salso Bss'!F12+'Bss Fox'!F12+'Castel - Bss'!F12+'Sorbolo Bss'!F12+'Bss Vico'!F12+'Gossolengo Bss'!F12+'Fox Bss'!F12+'Bss Salso'!F12+'Bss Fiorenzuola'!F12+'Bss Castellana'!F12+'Fiorenzuola Bss'!F12+'FO Bss Castellana'!F12+'FO Bss SORBOLO'!F12+'FO Vico Bss'!F12+'FO Gossolengo Bss'!F12+'gara 1 Iwons'!F12+'gara 2 Iwons'!F12</f>
        <v>22</v>
      </c>
      <c r="G12" s="33">
        <f>+'Bss Sorbolo'!G12+'Vico Bss'!G12+'Bss Gossolengo'!G12+'Salso Bss'!G12+'Bss Fox'!G12+'Castel - Bss'!G12+'Sorbolo Bss'!G12+'Bss Vico'!G12+'Gossolengo Bss'!G12+'Fox Bss'!G12+'Bss Salso'!G12+'Bss Fiorenzuola'!G12+'Bss Castellana'!G12+'Fiorenzuola Bss'!G12+'FO Bss Castellana'!G12+'FO Bss SORBOLO'!G12+'FO Vico Bss'!G12+'FO Gossolengo Bss'!G12+'gara 1 Iwons'!G12+'gara 2 Iwons'!G12</f>
        <v>25</v>
      </c>
      <c r="H12" s="33">
        <f>+'Bss Sorbolo'!H12+'Vico Bss'!H12+'Bss Gossolengo'!H12+'Salso Bss'!H12+'Bss Fox'!H12+'Castel - Bss'!H12+'Sorbolo Bss'!H12+'Bss Vico'!H12+'Gossolengo Bss'!H12+'Fox Bss'!H12+'Bss Salso'!H12+'Bss Fiorenzuola'!H12+'Bss Castellana'!H12+'Fiorenzuola Bss'!H12+'FO Bss Castellana'!H12+'FO Bss SORBOLO'!H12+'FO Vico Bss'!H12+'FO Gossolengo Bss'!H12+'gara 1 Iwons'!H12+'gara 2 Iwons'!H12</f>
        <v>67</v>
      </c>
      <c r="I12" s="32">
        <f t="shared" si="8"/>
        <v>0.37313432835820898</v>
      </c>
      <c r="J12" s="33">
        <f>+'Bss Sorbolo'!J12+'Vico Bss'!J12+'Bss Gossolengo'!J12+'Salso Bss'!J12+'Bss Fox'!J12+'Castel - Bss'!J12+'Sorbolo Bss'!J12+'Bss Vico'!J12+'Gossolengo Bss'!J12+'Fox Bss'!J12+'Bss Salso'!J12+'Bss Fiorenzuola'!J12+'Bss Castellana'!J12+'Fiorenzuola Bss'!J12+'FO Bss Castellana'!J12+'FO Bss SORBOLO'!J12+'FO Vico Bss'!J12+'FO Gossolengo Bss'!J12+'gara 1 Iwons'!J12+'gara 2 Iwons'!J12</f>
        <v>10</v>
      </c>
      <c r="K12" s="33">
        <f>+'Bss Sorbolo'!K12+'Vico Bss'!K12+'Bss Gossolengo'!K12+'Salso Bss'!K12+'Bss Fox'!K12+'Castel - Bss'!K12+'Sorbolo Bss'!K12+'Bss Vico'!K12+'Gossolengo Bss'!K12+'Fox Bss'!K12+'Bss Salso'!K12+'Bss Fiorenzuola'!K12+'Bss Castellana'!K12+'Fiorenzuola Bss'!K12+'FO Bss Castellana'!K12+'FO Bss SORBOLO'!K12+'FO Vico Bss'!K12+'FO Gossolengo Bss'!K12+'gara 1 Iwons'!K12+'gara 2 Iwons'!K12</f>
        <v>19</v>
      </c>
      <c r="L12" s="32">
        <f t="shared" si="9"/>
        <v>0.52631578947368418</v>
      </c>
      <c r="M12" s="33">
        <f>+'Bss Sorbolo'!M12+'Vico Bss'!M12+'Bss Gossolengo'!M12+'Salso Bss'!M12+'Bss Fox'!M12+'Castel - Bss'!M12+'Sorbolo Bss'!M12+'Bss Vico'!M12+'Gossolengo Bss'!M12+'Fox Bss'!M12+'Bss Salso'!M12+'Bss Fiorenzuola'!M12+'Bss Castellana'!M12+'Fiorenzuola Bss'!M12+'FO Bss Castellana'!M12+'FO Bss SORBOLO'!M12+'FO Vico Bss'!M12+'FO Gossolengo Bss'!M12+'gara 1 Iwons'!M12+'gara 2 Iwons'!M12</f>
        <v>10</v>
      </c>
      <c r="N12" s="33">
        <f>+'Bss Sorbolo'!N12+'Vico Bss'!N12+'Bss Gossolengo'!N12+'Salso Bss'!N12+'Bss Fox'!N12+'Castel - Bss'!N12+'Sorbolo Bss'!N12+'Bss Vico'!N12+'Gossolengo Bss'!N12+'Fox Bss'!N12+'Bss Salso'!N12+'Bss Fiorenzuola'!N12+'Bss Castellana'!N12+'Fiorenzuola Bss'!N12+'FO Bss Castellana'!N12+'FO Bss SORBOLO'!N12+'FO Vico Bss'!N12+'FO Gossolengo Bss'!N12+'gara 1 Iwons'!N12+'gara 2 Iwons'!N12</f>
        <v>22</v>
      </c>
      <c r="O12" s="32">
        <f t="shared" si="10"/>
        <v>0.45454545454545453</v>
      </c>
      <c r="P12" s="33">
        <f>+'Bss Sorbolo'!P12+'Vico Bss'!P12+'Bss Gossolengo'!P12+'Salso Bss'!P12+'Bss Fox'!P12+'Castel - Bss'!P12+'Sorbolo Bss'!P12+'Bss Vico'!P12+'Gossolengo Bss'!P12+'Fox Bss'!P12+'Bss Salso'!P12+'Bss Fiorenzuola'!P12+'Bss Castellana'!P12+'Fiorenzuola Bss'!P12+'FO Bss Castellana'!P12+'FO Bss SORBOLO'!P12+'FO Vico Bss'!P12+'FO Gossolengo Bss'!P12+'gara 1 Iwons'!P12+'gara 2 Iwons'!P12</f>
        <v>26</v>
      </c>
      <c r="Q12" s="33">
        <f>+'Bss Sorbolo'!Q12+'Vico Bss'!Q12+'Bss Gossolengo'!Q12+'Salso Bss'!Q12+'Bss Fox'!Q12+'Castel - Bss'!Q12+'Sorbolo Bss'!Q12+'Bss Vico'!Q12+'Gossolengo Bss'!Q12+'Fox Bss'!Q12+'Bss Salso'!Q12+'Bss Fiorenzuola'!Q12+'Bss Castellana'!Q12+'Fiorenzuola Bss'!Q12+'FO Bss Castellana'!Q12+'FO Bss SORBOLO'!Q12+'FO Vico Bss'!Q12+'FO Gossolengo Bss'!Q12+'gara 1 Iwons'!Q12+'gara 2 Iwons'!Q12</f>
        <v>38</v>
      </c>
      <c r="R12" s="33">
        <f>+'Bss Sorbolo'!R12+'Vico Bss'!R12+'Bss Gossolengo'!R12+'Salso Bss'!R12+'Bss Fox'!R12+'Castel - Bss'!R12+'Sorbolo Bss'!R12+'Bss Vico'!R12+'Gossolengo Bss'!R12+'Fox Bss'!R12+'Bss Salso'!R12+'Bss Fiorenzuola'!R12+'Bss Castellana'!R12+'Fiorenzuola Bss'!R12+'FO Bss Castellana'!R12+'FO Bss SORBOLO'!R12+'FO Vico Bss'!R12+'FO Gossolengo Bss'!R12+'gara 1 Iwons'!R12+'gara 2 Iwons'!R12</f>
        <v>33</v>
      </c>
      <c r="S12" s="33">
        <f>+'Bss Sorbolo'!S12+'Vico Bss'!S12+'Bss Gossolengo'!S12+'Salso Bss'!S12+'Bss Fox'!S12+'Castel - Bss'!S12+'Sorbolo Bss'!S12+'Bss Vico'!S12+'Gossolengo Bss'!S12+'Fox Bss'!S12+'Bss Salso'!S12+'Bss Fiorenzuola'!S12+'Bss Castellana'!S12+'Fiorenzuola Bss'!S12+'FO Bss Castellana'!S12+'FO Bss SORBOLO'!S12+'FO Vico Bss'!S12+'FO Gossolengo Bss'!S12+'gara 1 Iwons'!S12+'gara 2 Iwons'!S12</f>
        <v>24</v>
      </c>
      <c r="T12" s="33">
        <f>+'Bss Sorbolo'!T12+'Vico Bss'!T12+'Bss Gossolengo'!T12+'Salso Bss'!T12+'Bss Fox'!T12+'Castel - Bss'!T12+'Sorbolo Bss'!T12+'Bss Vico'!T12+'Gossolengo Bss'!T12+'Fox Bss'!T12+'Bss Salso'!T12+'Bss Fiorenzuola'!T12+'Bss Castellana'!T12+'Fiorenzuola Bss'!T12+'FO Bss Castellana'!T12+'FO Bss SORBOLO'!T12+'FO Vico Bss'!T12+'FO Gossolengo Bss'!T12+'gara 1 Iwons'!T12+'gara 2 Iwons'!T12</f>
        <v>22</v>
      </c>
      <c r="U12" s="33">
        <f>+'Bss Sorbolo'!U12+'Vico Bss'!U12+'Bss Gossolengo'!U12+'Salso Bss'!U12+'Bss Fox'!U12+'Castel - Bss'!U12+'Sorbolo Bss'!U12+'Bss Vico'!U12+'Gossolengo Bss'!U12+'Fox Bss'!U12+'Bss Salso'!U12+'Bss Fiorenzuola'!U12+'Bss Castellana'!U12+'Fiorenzuola Bss'!U12+'FO Bss Castellana'!U12+'FO Bss SORBOLO'!U12+'FO Vico Bss'!U12+'FO Gossolengo Bss'!U12</f>
        <v>42</v>
      </c>
      <c r="V12" s="33">
        <f>+'Bss Sorbolo'!V12+'Vico Bss'!V12+'Bss Gossolengo'!V12+'Salso Bss'!V12+'Bss Fox'!V12+'Castel - Bss'!V12+'Sorbolo Bss'!V12+'Bss Vico'!V12+'Gossolengo Bss'!V12+'Fox Bss'!V12+'Bss Salso'!V12+'Bss Fiorenzuola'!V12+'Bss Castellana'!V12+'Fiorenzuola Bss'!V12+'FO Bss Castellana'!V12+'FO Bss SORBOLO'!V12+'FO Vico Bss'!V12+'FO Gossolengo Bss'!V12+'gara 1 Iwons'!V12+'gara 2 Iwons'!V12</f>
        <v>0</v>
      </c>
      <c r="W12" s="33">
        <f>+'Bss Sorbolo'!W12+'Vico Bss'!W12+'Bss Gossolengo'!W12+'Salso Bss'!W12+'Bss Fox'!W12+'Castel - Bss'!W12+'Sorbolo Bss'!W12+'Bss Vico'!W12+'Gossolengo Bss'!W12+'Fox Bss'!W12+'Bss Salso'!W12+'Bss Fiorenzuola'!W12+'Bss Castellana'!W12+'Fiorenzuola Bss'!W12+'FO Bss Castellana'!W12+'FO Bss SORBOLO'!W12+'FO Vico Bss'!W12+'FO Gossolengo Bss'!W12+'gara 1 Iwons'!W12+'gara 2 Iwons'!W12</f>
        <v>0</v>
      </c>
      <c r="X12" s="33">
        <f>+'Bss Sorbolo'!X12+'Vico Bss'!X12+'Bss Gossolengo'!X12+'Salso Bss'!X12+'Bss Fox'!X12+'Castel - Bss'!X12+'Sorbolo Bss'!X12+'Bss Vico'!X12+'Gossolengo Bss'!X12+'Fox Bss'!X12+'Bss Salso'!X12+'Bss Fiorenzuola'!X12+'Bss Castellana'!X12+'Fiorenzuola Bss'!X12+'FO Bss Castellana'!X12+'FO Bss SORBOLO'!X12+'FO Vico Bss'!X12+'FO Gossolengo Bss'!X12</f>
        <v>90</v>
      </c>
      <c r="Z12" s="44">
        <f t="shared" si="11"/>
        <v>6</v>
      </c>
      <c r="AA12" s="44">
        <f t="shared" si="1"/>
        <v>2.8</v>
      </c>
      <c r="AB12" s="44">
        <f t="shared" si="2"/>
        <v>1.7333333333333334</v>
      </c>
      <c r="AC12" s="44">
        <f t="shared" si="3"/>
        <v>2.5333333333333332</v>
      </c>
      <c r="AD12" s="44">
        <f t="shared" si="4"/>
        <v>2.2000000000000002</v>
      </c>
      <c r="AE12" s="44">
        <f t="shared" si="5"/>
        <v>2.3333333333333335</v>
      </c>
      <c r="AF12" s="44">
        <f t="shared" si="6"/>
        <v>1.4666666666666666</v>
      </c>
      <c r="AG12" s="44">
        <f t="shared" si="12"/>
        <v>0</v>
      </c>
      <c r="AH12" s="44">
        <f t="shared" si="7"/>
        <v>6</v>
      </c>
      <c r="AI12" s="41"/>
      <c r="AJ12" s="33">
        <f t="shared" si="13"/>
        <v>35</v>
      </c>
      <c r="AK12" s="33">
        <f t="shared" si="14"/>
        <v>86</v>
      </c>
      <c r="AL12" s="32">
        <f t="shared" si="15"/>
        <v>0.40697674418604651</v>
      </c>
      <c r="AM12" s="63">
        <f t="shared" si="16"/>
        <v>2.3333333333333335</v>
      </c>
      <c r="AN12" s="63">
        <f t="shared" si="17"/>
        <v>5.7333333333333334</v>
      </c>
      <c r="AO12" s="32">
        <f t="shared" si="18"/>
        <v>0.40697674418604651</v>
      </c>
    </row>
    <row r="13" spans="1:41" ht="16.5" thickTop="1" thickBot="1" x14ac:dyDescent="0.3">
      <c r="A13" s="45" t="s">
        <v>50</v>
      </c>
      <c r="B13" s="33">
        <v>13</v>
      </c>
      <c r="C13" s="33"/>
      <c r="D13" s="33">
        <f>+'Bss Sorbolo'!D13+'Vico Bss'!D13+'Bss Gossolengo'!D13+'Salso Bss'!D13+'Bss Fox'!D13+'Castel - Bss'!D13+'Sorbolo Bss'!D13+'Bss Vico'!D13+'Gossolengo Bss'!D13+'Fox Bss'!D13+'Bss Salso'!D13+'Bss Fiorenzuola'!D13+'Bss Castellana'!D13+'Fiorenzuola Bss'!D13+'FO Bss Castellana'!D13+'FO Bss SORBOLO'!D13+'FO Vico Bss'!D13+'FO Gossolengo Bss'!D13+'gara 1 Iwons'!D13+'gara 2 Iwons'!D13</f>
        <v>105</v>
      </c>
      <c r="E13" s="33">
        <f>+'Bss Sorbolo'!E13+'Vico Bss'!E13+'Bss Gossolengo'!E13+'Salso Bss'!E13+'Bss Fox'!E13+'Castel - Bss'!E13+'Sorbolo Bss'!E13+'Bss Vico'!E13+'Gossolengo Bss'!E13+'Fox Bss'!E13+'Bss Salso'!E13+'Bss Fiorenzuola'!E13+'Bss Castellana'!E13+'Fiorenzuola Bss'!E13+'FO Bss Castellana'!E13+'FO Bss SORBOLO'!E13+'FO Vico Bss'!E13+'FO Gossolengo Bss'!E13+'gara 1 Iwons'!E13+'gara 2 Iwons'!E13</f>
        <v>19</v>
      </c>
      <c r="F13" s="33">
        <f>+'Bss Sorbolo'!F13+'Vico Bss'!F13+'Bss Gossolengo'!F13+'Salso Bss'!F13+'Bss Fox'!F13+'Castel - Bss'!F13+'Sorbolo Bss'!F13+'Bss Vico'!F13+'Gossolengo Bss'!F13+'Fox Bss'!F13+'Bss Salso'!F13+'Bss Fiorenzuola'!F13+'Bss Castellana'!F13+'Fiorenzuola Bss'!F13+'FO Bss Castellana'!F13+'FO Bss SORBOLO'!F13+'FO Vico Bss'!F13+'FO Gossolengo Bss'!F13+'gara 1 Iwons'!F13+'gara 2 Iwons'!F13</f>
        <v>15</v>
      </c>
      <c r="G13" s="33">
        <f>+'Bss Sorbolo'!G13+'Vico Bss'!G13+'Bss Gossolengo'!G13+'Salso Bss'!G13+'Bss Fox'!G13+'Castel - Bss'!G13+'Sorbolo Bss'!G13+'Bss Vico'!G13+'Gossolengo Bss'!G13+'Fox Bss'!G13+'Bss Salso'!G13+'Bss Fiorenzuola'!G13+'Bss Castellana'!G13+'Fiorenzuola Bss'!G13+'FO Bss Castellana'!G13+'FO Bss SORBOLO'!G13+'FO Vico Bss'!G13+'FO Gossolengo Bss'!G13+'gara 1 Iwons'!G13+'gara 2 Iwons'!G13</f>
        <v>27</v>
      </c>
      <c r="H13" s="33">
        <f>+'Bss Sorbolo'!H13+'Vico Bss'!H13+'Bss Gossolengo'!H13+'Salso Bss'!H13+'Bss Fox'!H13+'Castel - Bss'!H13+'Sorbolo Bss'!H13+'Bss Vico'!H13+'Gossolengo Bss'!H13+'Fox Bss'!H13+'Bss Salso'!H13+'Bss Fiorenzuola'!H13+'Bss Castellana'!H13+'Fiorenzuola Bss'!H13+'FO Bss Castellana'!H13+'FO Bss SORBOLO'!H13+'FO Vico Bss'!H13+'FO Gossolengo Bss'!H13+'gara 1 Iwons'!H13+'gara 2 Iwons'!H13</f>
        <v>71</v>
      </c>
      <c r="I13" s="32">
        <f t="shared" si="8"/>
        <v>0.38028169014084506</v>
      </c>
      <c r="J13" s="33">
        <f>+'Bss Sorbolo'!J13+'Vico Bss'!J13+'Bss Gossolengo'!J13+'Salso Bss'!J13+'Bss Fox'!J13+'Castel - Bss'!J13+'Sorbolo Bss'!J13+'Bss Vico'!J13+'Gossolengo Bss'!J13+'Fox Bss'!J13+'Bss Salso'!J13+'Bss Fiorenzuola'!J13+'Bss Castellana'!J13+'Fiorenzuola Bss'!J13+'FO Bss Castellana'!J13+'FO Bss SORBOLO'!J13+'FO Vico Bss'!J13+'FO Gossolengo Bss'!J13+'gara 1 Iwons'!J13+'gara 2 Iwons'!J13</f>
        <v>15</v>
      </c>
      <c r="K13" s="33">
        <f>+'Bss Sorbolo'!K13+'Vico Bss'!K13+'Bss Gossolengo'!K13+'Salso Bss'!K13+'Bss Fox'!K13+'Castel - Bss'!K13+'Sorbolo Bss'!K13+'Bss Vico'!K13+'Gossolengo Bss'!K13+'Fox Bss'!K13+'Bss Salso'!K13+'Bss Fiorenzuola'!K13+'Bss Castellana'!K13+'Fiorenzuola Bss'!K13+'FO Bss Castellana'!K13+'FO Bss SORBOLO'!K13+'FO Vico Bss'!K13+'FO Gossolengo Bss'!K13+'gara 1 Iwons'!K13+'gara 2 Iwons'!K13</f>
        <v>47</v>
      </c>
      <c r="L13" s="32">
        <f t="shared" si="9"/>
        <v>0.31914893617021278</v>
      </c>
      <c r="M13" s="33">
        <f>+'Bss Sorbolo'!M13+'Vico Bss'!M13+'Bss Gossolengo'!M13+'Salso Bss'!M13+'Bss Fox'!M13+'Castel - Bss'!M13+'Sorbolo Bss'!M13+'Bss Vico'!M13+'Gossolengo Bss'!M13+'Fox Bss'!M13+'Bss Salso'!M13+'Bss Fiorenzuola'!M13+'Bss Castellana'!M13+'Fiorenzuola Bss'!M13+'FO Bss Castellana'!M13+'FO Bss SORBOLO'!M13+'FO Vico Bss'!M13+'FO Gossolengo Bss'!M13+'gara 1 Iwons'!M13+'gara 2 Iwons'!M13</f>
        <v>6</v>
      </c>
      <c r="N13" s="33">
        <f>+'Bss Sorbolo'!N13+'Vico Bss'!N13+'Bss Gossolengo'!N13+'Salso Bss'!N13+'Bss Fox'!N13+'Castel - Bss'!N13+'Sorbolo Bss'!N13+'Bss Vico'!N13+'Gossolengo Bss'!N13+'Fox Bss'!N13+'Bss Salso'!N13+'Bss Fiorenzuola'!N13+'Bss Castellana'!N13+'Fiorenzuola Bss'!N13+'FO Bss Castellana'!N13+'FO Bss SORBOLO'!N13+'FO Vico Bss'!N13+'FO Gossolengo Bss'!N13+'gara 1 Iwons'!N13+'gara 2 Iwons'!N13</f>
        <v>11</v>
      </c>
      <c r="O13" s="32">
        <f t="shared" si="10"/>
        <v>0.54545454545454541</v>
      </c>
      <c r="P13" s="33">
        <f>+'Bss Sorbolo'!P13+'Vico Bss'!P13+'Bss Gossolengo'!P13+'Salso Bss'!P13+'Bss Fox'!P13+'Castel - Bss'!P13+'Sorbolo Bss'!P13+'Bss Vico'!P13+'Gossolengo Bss'!P13+'Fox Bss'!P13+'Bss Salso'!P13+'Bss Fiorenzuola'!P13+'Bss Castellana'!P13+'Fiorenzuola Bss'!P13+'FO Bss Castellana'!P13+'FO Bss SORBOLO'!P13+'FO Vico Bss'!P13+'FO Gossolengo Bss'!P13+'gara 1 Iwons'!P13+'gara 2 Iwons'!P13</f>
        <v>28</v>
      </c>
      <c r="Q13" s="33">
        <f>+'Bss Sorbolo'!Q13+'Vico Bss'!Q13+'Bss Gossolengo'!Q13+'Salso Bss'!Q13+'Bss Fox'!Q13+'Castel - Bss'!Q13+'Sorbolo Bss'!Q13+'Bss Vico'!Q13+'Gossolengo Bss'!Q13+'Fox Bss'!Q13+'Bss Salso'!Q13+'Bss Fiorenzuola'!Q13+'Bss Castellana'!Q13+'Fiorenzuola Bss'!Q13+'FO Bss Castellana'!Q13+'FO Bss SORBOLO'!Q13+'FO Vico Bss'!Q13+'FO Gossolengo Bss'!Q13+'gara 1 Iwons'!Q13+'gara 2 Iwons'!Q13</f>
        <v>34</v>
      </c>
      <c r="R13" s="33">
        <f>+'Bss Sorbolo'!R13+'Vico Bss'!R13+'Bss Gossolengo'!R13+'Salso Bss'!R13+'Bss Fox'!R13+'Castel - Bss'!R13+'Sorbolo Bss'!R13+'Bss Vico'!R13+'Gossolengo Bss'!R13+'Fox Bss'!R13+'Bss Salso'!R13+'Bss Fiorenzuola'!R13+'Bss Castellana'!R13+'Fiorenzuola Bss'!R13+'FO Bss Castellana'!R13+'FO Bss SORBOLO'!R13+'FO Vico Bss'!R13+'FO Gossolengo Bss'!R13+'gara 1 Iwons'!R13+'gara 2 Iwons'!R13</f>
        <v>41</v>
      </c>
      <c r="S13" s="33">
        <f>+'Bss Sorbolo'!S13+'Vico Bss'!S13+'Bss Gossolengo'!S13+'Salso Bss'!S13+'Bss Fox'!S13+'Castel - Bss'!S13+'Sorbolo Bss'!S13+'Bss Vico'!S13+'Gossolengo Bss'!S13+'Fox Bss'!S13+'Bss Salso'!S13+'Bss Fiorenzuola'!S13+'Bss Castellana'!S13+'Fiorenzuola Bss'!S13+'FO Bss Castellana'!S13+'FO Bss SORBOLO'!S13+'FO Vico Bss'!S13+'FO Gossolengo Bss'!S13+'gara 1 Iwons'!S13+'gara 2 Iwons'!S13</f>
        <v>2</v>
      </c>
      <c r="T13" s="33">
        <f>+'Bss Sorbolo'!T13+'Vico Bss'!T13+'Bss Gossolengo'!T13+'Salso Bss'!T13+'Bss Fox'!T13+'Castel - Bss'!T13+'Sorbolo Bss'!T13+'Bss Vico'!T13+'Gossolengo Bss'!T13+'Fox Bss'!T13+'Bss Salso'!T13+'Bss Fiorenzuola'!T13+'Bss Castellana'!T13+'Fiorenzuola Bss'!T13+'FO Bss Castellana'!T13+'FO Bss SORBOLO'!T13+'FO Vico Bss'!T13+'FO Gossolengo Bss'!T13+'gara 1 Iwons'!T13+'gara 2 Iwons'!T13</f>
        <v>31</v>
      </c>
      <c r="U13" s="33">
        <f>+'Bss Sorbolo'!U13+'Vico Bss'!U13+'Bss Gossolengo'!U13+'Salso Bss'!U13+'Bss Fox'!U13+'Castel - Bss'!U13+'Sorbolo Bss'!U13+'Bss Vico'!U13+'Gossolengo Bss'!U13+'Fox Bss'!U13+'Bss Salso'!U13+'Bss Fiorenzuola'!U13+'Bss Castellana'!U13+'Fiorenzuola Bss'!U13+'FO Bss Castellana'!U13+'FO Bss SORBOLO'!U13+'FO Vico Bss'!U13+'FO Gossolengo Bss'!U13</f>
        <v>33</v>
      </c>
      <c r="V13" s="33">
        <f>+'Bss Sorbolo'!V13+'Vico Bss'!V13+'Bss Gossolengo'!V13+'Salso Bss'!V13+'Bss Fox'!V13+'Castel - Bss'!V13+'Sorbolo Bss'!V13+'Bss Vico'!V13+'Gossolengo Bss'!V13+'Fox Bss'!V13+'Bss Salso'!V13+'Bss Fiorenzuola'!V13+'Bss Castellana'!V13+'Fiorenzuola Bss'!V13+'FO Bss Castellana'!V13+'FO Bss SORBOLO'!V13+'FO Vico Bss'!V13+'FO Gossolengo Bss'!V13+'gara 1 Iwons'!V13+'gara 2 Iwons'!V13</f>
        <v>0</v>
      </c>
      <c r="W13" s="33">
        <f>+'Bss Sorbolo'!W13+'Vico Bss'!W13+'Bss Gossolengo'!W13+'Salso Bss'!W13+'Bss Fox'!W13+'Castel - Bss'!W13+'Sorbolo Bss'!W13+'Bss Vico'!W13+'Gossolengo Bss'!W13+'Fox Bss'!W13+'Bss Salso'!W13+'Bss Fiorenzuola'!W13+'Bss Castellana'!W13+'Fiorenzuola Bss'!W13+'FO Bss Castellana'!W13+'FO Bss SORBOLO'!W13+'FO Vico Bss'!W13+'FO Gossolengo Bss'!W13+'gara 1 Iwons'!W13+'gara 2 Iwons'!W13</f>
        <v>0</v>
      </c>
      <c r="X13" s="33">
        <f>+'Bss Sorbolo'!X13+'Vico Bss'!X13+'Bss Gossolengo'!X13+'Salso Bss'!X13+'Bss Fox'!X13+'Castel - Bss'!X13+'Sorbolo Bss'!X13+'Bss Vico'!X13+'Gossolengo Bss'!X13+'Fox Bss'!X13+'Bss Salso'!X13+'Bss Fiorenzuola'!X13+'Bss Castellana'!X13+'Fiorenzuola Bss'!X13+'FO Bss Castellana'!X13+'FO Bss SORBOLO'!X13+'FO Vico Bss'!X13+'FO Gossolengo Bss'!X13</f>
        <v>74</v>
      </c>
      <c r="Z13" s="44">
        <f t="shared" si="11"/>
        <v>8.0769230769230766</v>
      </c>
      <c r="AA13" s="44">
        <f t="shared" si="1"/>
        <v>2.5384615384615383</v>
      </c>
      <c r="AB13" s="44">
        <f t="shared" si="2"/>
        <v>2.1538461538461537</v>
      </c>
      <c r="AC13" s="44">
        <f t="shared" si="3"/>
        <v>2.6153846153846154</v>
      </c>
      <c r="AD13" s="44">
        <f t="shared" si="4"/>
        <v>3.1538461538461537</v>
      </c>
      <c r="AE13" s="44">
        <f t="shared" si="5"/>
        <v>1.4615384615384615</v>
      </c>
      <c r="AF13" s="44">
        <f t="shared" si="6"/>
        <v>1.1538461538461537</v>
      </c>
      <c r="AG13" s="44">
        <f t="shared" si="12"/>
        <v>0</v>
      </c>
      <c r="AH13" s="44">
        <f t="shared" si="7"/>
        <v>5.6923076923076925</v>
      </c>
      <c r="AI13" s="41"/>
      <c r="AJ13" s="33">
        <f t="shared" si="13"/>
        <v>42</v>
      </c>
      <c r="AK13" s="33">
        <f t="shared" si="14"/>
        <v>118</v>
      </c>
      <c r="AL13" s="32">
        <f t="shared" si="15"/>
        <v>0.3559322033898305</v>
      </c>
      <c r="AM13" s="63">
        <f t="shared" si="16"/>
        <v>3.2307692307692308</v>
      </c>
      <c r="AN13" s="63">
        <f t="shared" si="17"/>
        <v>9.0769230769230766</v>
      </c>
      <c r="AO13" s="32">
        <f t="shared" si="18"/>
        <v>0.3559322033898305</v>
      </c>
    </row>
    <row r="14" spans="1:41" ht="16.5" thickTop="1" thickBot="1" x14ac:dyDescent="0.3">
      <c r="A14" s="45" t="s">
        <v>38</v>
      </c>
      <c r="B14" s="33">
        <v>17</v>
      </c>
      <c r="C14" s="33"/>
      <c r="D14" s="33">
        <f>+'Bss Sorbolo'!D14+'Vico Bss'!D14+'Bss Gossolengo'!D14+'Salso Bss'!D14+'Bss Fox'!D14+'Castel - Bss'!D14+'Sorbolo Bss'!D14+'Bss Vico'!D14+'Gossolengo Bss'!D14+'Fox Bss'!D14+'Bss Salso'!D14+'Bss Fiorenzuola'!D14+'Bss Castellana'!D14+'Fiorenzuola Bss'!D14+'FO Bss Castellana'!D14+'FO Bss SORBOLO'!D14+'FO Vico Bss'!D14+'FO Gossolengo Bss'!D14+'gara 1 Iwons'!D14+'gara 2 Iwons'!D14</f>
        <v>129</v>
      </c>
      <c r="E14" s="33">
        <f>+'Bss Sorbolo'!E14+'Vico Bss'!E14+'Bss Gossolengo'!E14+'Salso Bss'!E14+'Bss Fox'!E14+'Castel - Bss'!E14+'Sorbolo Bss'!E14+'Bss Vico'!E14+'Gossolengo Bss'!E14+'Fox Bss'!E14+'Bss Salso'!E14+'Bss Fiorenzuola'!E14+'Bss Castellana'!E14+'Fiorenzuola Bss'!E14+'FO Bss Castellana'!E14+'FO Bss SORBOLO'!E14+'FO Vico Bss'!E14+'FO Gossolengo Bss'!E14+'gara 1 Iwons'!E14+'gara 2 Iwons'!E14</f>
        <v>13</v>
      </c>
      <c r="F14" s="33">
        <f>+'Bss Sorbolo'!F14+'Vico Bss'!F14+'Bss Gossolengo'!F14+'Salso Bss'!F14+'Bss Fox'!F14+'Castel - Bss'!F14+'Sorbolo Bss'!F14+'Bss Vico'!F14+'Gossolengo Bss'!F14+'Fox Bss'!F14+'Bss Salso'!F14+'Bss Fiorenzuola'!F14+'Bss Castellana'!F14+'Fiorenzuola Bss'!F14+'FO Bss Castellana'!F14+'FO Bss SORBOLO'!F14+'FO Vico Bss'!F14+'FO Gossolengo Bss'!F14+'gara 1 Iwons'!F14+'gara 2 Iwons'!F14</f>
        <v>14</v>
      </c>
      <c r="G14" s="33">
        <f>+'Bss Sorbolo'!G14+'Vico Bss'!G14+'Bss Gossolengo'!G14+'Salso Bss'!G14+'Bss Fox'!G14+'Castel - Bss'!G14+'Sorbolo Bss'!G14+'Bss Vico'!G14+'Gossolengo Bss'!G14+'Fox Bss'!G14+'Bss Salso'!G14+'Bss Fiorenzuola'!G14+'Bss Castellana'!G14+'Fiorenzuola Bss'!G14+'FO Bss Castellana'!G14+'FO Bss SORBOLO'!G14+'FO Vico Bss'!G14+'FO Gossolengo Bss'!G14+'gara 1 Iwons'!G14+'gara 2 Iwons'!G14</f>
        <v>56</v>
      </c>
      <c r="H14" s="33">
        <f>+'Bss Sorbolo'!H14+'Vico Bss'!H14+'Bss Gossolengo'!H14+'Salso Bss'!H14+'Bss Fox'!H14+'Castel - Bss'!H14+'Sorbolo Bss'!H14+'Bss Vico'!H14+'Gossolengo Bss'!H14+'Fox Bss'!H14+'Bss Salso'!H14+'Bss Fiorenzuola'!H14+'Bss Castellana'!H14+'Fiorenzuola Bss'!H14+'FO Bss Castellana'!H14+'FO Bss SORBOLO'!H14+'FO Vico Bss'!H14+'FO Gossolengo Bss'!H14+'gara 1 Iwons'!H14+'gara 2 Iwons'!H14</f>
        <v>152</v>
      </c>
      <c r="I14" s="32">
        <f t="shared" si="8"/>
        <v>0.36842105263157893</v>
      </c>
      <c r="J14" s="33">
        <f>+'Bss Sorbolo'!J14+'Vico Bss'!J14+'Bss Gossolengo'!J14+'Salso Bss'!J14+'Bss Fox'!J14+'Castel - Bss'!J14+'Sorbolo Bss'!J14+'Bss Vico'!J14+'Gossolengo Bss'!J14+'Fox Bss'!J14+'Bss Salso'!J14+'Bss Fiorenzuola'!J14+'Bss Castellana'!J14+'Fiorenzuola Bss'!J14+'FO Bss Castellana'!J14+'FO Bss SORBOLO'!J14+'FO Vico Bss'!J14+'FO Gossolengo Bss'!J14+'gara 1 Iwons'!J14+'gara 2 Iwons'!J14</f>
        <v>3</v>
      </c>
      <c r="K14" s="33">
        <f>+'Bss Sorbolo'!K14+'Vico Bss'!K14+'Bss Gossolengo'!K14+'Salso Bss'!K14+'Bss Fox'!K14+'Castel - Bss'!K14+'Sorbolo Bss'!K14+'Bss Vico'!K14+'Gossolengo Bss'!K14+'Fox Bss'!K14+'Bss Salso'!K14+'Bss Fiorenzuola'!K14+'Bss Castellana'!K14+'Fiorenzuola Bss'!K14+'FO Bss Castellana'!K14+'FO Bss SORBOLO'!K14+'FO Vico Bss'!K14+'FO Gossolengo Bss'!K14+'gara 1 Iwons'!K14+'gara 2 Iwons'!K14</f>
        <v>18</v>
      </c>
      <c r="L14" s="32">
        <f t="shared" si="9"/>
        <v>0.16666666666666666</v>
      </c>
      <c r="M14" s="33">
        <f>+'Bss Sorbolo'!M14+'Vico Bss'!M14+'Bss Gossolengo'!M14+'Salso Bss'!M14+'Bss Fox'!M14+'Castel - Bss'!M14+'Sorbolo Bss'!M14+'Bss Vico'!M14+'Gossolengo Bss'!M14+'Fox Bss'!M14+'Bss Salso'!M14+'Bss Fiorenzuola'!M14+'Bss Castellana'!M14+'Fiorenzuola Bss'!M14+'FO Bss Castellana'!M14+'FO Bss SORBOLO'!M14+'FO Vico Bss'!M14+'FO Gossolengo Bss'!M14+'gara 1 Iwons'!M14+'gara 2 Iwons'!M14</f>
        <v>8</v>
      </c>
      <c r="N14" s="33">
        <f>+'Bss Sorbolo'!N14+'Vico Bss'!N14+'Bss Gossolengo'!N14+'Salso Bss'!N14+'Bss Fox'!N14+'Castel - Bss'!N14+'Sorbolo Bss'!N14+'Bss Vico'!N14+'Gossolengo Bss'!N14+'Fox Bss'!N14+'Bss Salso'!N14+'Bss Fiorenzuola'!N14+'Bss Castellana'!N14+'Fiorenzuola Bss'!N14+'FO Bss Castellana'!N14+'FO Bss SORBOLO'!N14+'FO Vico Bss'!N14+'FO Gossolengo Bss'!N14+'gara 1 Iwons'!N14+'gara 2 Iwons'!N14</f>
        <v>13</v>
      </c>
      <c r="O14" s="32">
        <f t="shared" si="10"/>
        <v>0.61538461538461542</v>
      </c>
      <c r="P14" s="33">
        <f>+'Bss Sorbolo'!P14+'Vico Bss'!P14+'Bss Gossolengo'!P14+'Salso Bss'!P14+'Bss Fox'!P14+'Castel - Bss'!P14+'Sorbolo Bss'!P14+'Bss Vico'!P14+'Gossolengo Bss'!P14+'Fox Bss'!P14+'Bss Salso'!P14+'Bss Fiorenzuola'!P14+'Bss Castellana'!P14+'Fiorenzuola Bss'!P14+'FO Bss Castellana'!P14+'FO Bss SORBOLO'!P14+'FO Vico Bss'!P14+'FO Gossolengo Bss'!P14+'gara 1 Iwons'!P14+'gara 2 Iwons'!P14</f>
        <v>11</v>
      </c>
      <c r="Q14" s="33">
        <f>+'Bss Sorbolo'!Q14+'Vico Bss'!Q14+'Bss Gossolengo'!Q14+'Salso Bss'!Q14+'Bss Fox'!Q14+'Castel - Bss'!Q14+'Sorbolo Bss'!Q14+'Bss Vico'!Q14+'Gossolengo Bss'!Q14+'Fox Bss'!Q14+'Bss Salso'!Q14+'Bss Fiorenzuola'!Q14+'Bss Castellana'!Q14+'Fiorenzuola Bss'!Q14+'FO Bss Castellana'!Q14+'FO Bss SORBOLO'!Q14+'FO Vico Bss'!Q14+'FO Gossolengo Bss'!Q14+'gara 1 Iwons'!Q14+'gara 2 Iwons'!Q14</f>
        <v>14</v>
      </c>
      <c r="R14" s="33">
        <f>+'Bss Sorbolo'!R14+'Vico Bss'!R14+'Bss Gossolengo'!R14+'Salso Bss'!R14+'Bss Fox'!R14+'Castel - Bss'!R14+'Sorbolo Bss'!R14+'Bss Vico'!R14+'Gossolengo Bss'!R14+'Fox Bss'!R14+'Bss Salso'!R14+'Bss Fiorenzuola'!R14+'Bss Castellana'!R14+'Fiorenzuola Bss'!R14+'FO Bss Castellana'!R14+'FO Bss SORBOLO'!R14+'FO Vico Bss'!R14+'FO Gossolengo Bss'!R14+'gara 1 Iwons'!R14+'gara 2 Iwons'!R14</f>
        <v>13</v>
      </c>
      <c r="S14" s="33">
        <f>+'Bss Sorbolo'!S14+'Vico Bss'!S14+'Bss Gossolengo'!S14+'Salso Bss'!S14+'Bss Fox'!S14+'Castel - Bss'!S14+'Sorbolo Bss'!S14+'Bss Vico'!S14+'Gossolengo Bss'!S14+'Fox Bss'!S14+'Bss Salso'!S14+'Bss Fiorenzuola'!S14+'Bss Castellana'!S14+'Fiorenzuola Bss'!S14+'FO Bss Castellana'!S14+'FO Bss SORBOLO'!S14+'FO Vico Bss'!S14+'FO Gossolengo Bss'!S14+'gara 1 Iwons'!S14+'gara 2 Iwons'!S14</f>
        <v>23</v>
      </c>
      <c r="T14" s="33">
        <f>+'Bss Sorbolo'!T14+'Vico Bss'!T14+'Bss Gossolengo'!T14+'Salso Bss'!T14+'Bss Fox'!T14+'Castel - Bss'!T14+'Sorbolo Bss'!T14+'Bss Vico'!T14+'Gossolengo Bss'!T14+'Fox Bss'!T14+'Bss Salso'!T14+'Bss Fiorenzuola'!T14+'Bss Castellana'!T14+'Fiorenzuola Bss'!T14+'FO Bss Castellana'!T14+'FO Bss SORBOLO'!T14+'FO Vico Bss'!T14+'FO Gossolengo Bss'!T14+'gara 1 Iwons'!T14+'gara 2 Iwons'!T14</f>
        <v>43</v>
      </c>
      <c r="U14" s="33">
        <f>+'Bss Sorbolo'!U14+'Vico Bss'!U14+'Bss Gossolengo'!U14+'Salso Bss'!U14+'Bss Fox'!U14+'Castel - Bss'!U14+'Sorbolo Bss'!U14+'Bss Vico'!U14+'Gossolengo Bss'!U14+'Fox Bss'!U14+'Bss Salso'!U14+'Bss Fiorenzuola'!U14+'Bss Castellana'!U14+'Fiorenzuola Bss'!U14+'FO Bss Castellana'!U14+'FO Bss SORBOLO'!U14+'FO Vico Bss'!U14+'FO Gossolengo Bss'!U14</f>
        <v>58</v>
      </c>
      <c r="V14" s="33">
        <f>+'Bss Sorbolo'!V14+'Vico Bss'!V14+'Bss Gossolengo'!V14+'Salso Bss'!V14+'Bss Fox'!V14+'Castel - Bss'!V14+'Sorbolo Bss'!V14+'Bss Vico'!V14+'Gossolengo Bss'!V14+'Fox Bss'!V14+'Bss Salso'!V14+'Bss Fiorenzuola'!V14+'Bss Castellana'!V14+'Fiorenzuola Bss'!V14+'FO Bss Castellana'!V14+'FO Bss SORBOLO'!V14+'FO Vico Bss'!V14+'FO Gossolengo Bss'!V14+'gara 1 Iwons'!V14+'gara 2 Iwons'!V14</f>
        <v>0</v>
      </c>
      <c r="W14" s="33">
        <f>+'Bss Sorbolo'!W14+'Vico Bss'!W14+'Bss Gossolengo'!W14+'Salso Bss'!W14+'Bss Fox'!W14+'Castel - Bss'!W14+'Sorbolo Bss'!W14+'Bss Vico'!W14+'Gossolengo Bss'!W14+'Fox Bss'!W14+'Bss Salso'!W14+'Bss Fiorenzuola'!W14+'Bss Castellana'!W14+'Fiorenzuola Bss'!W14+'FO Bss Castellana'!W14+'FO Bss SORBOLO'!W14+'FO Vico Bss'!W14+'FO Gossolengo Bss'!W14+'gara 1 Iwons'!W14+'gara 2 Iwons'!W14</f>
        <v>0</v>
      </c>
      <c r="X14" s="33">
        <f>+'Bss Sorbolo'!X14+'Vico Bss'!X14+'Bss Gossolengo'!X14+'Salso Bss'!X14+'Bss Fox'!X14+'Castel - Bss'!X14+'Sorbolo Bss'!X14+'Bss Vico'!X14+'Gossolengo Bss'!X14+'Fox Bss'!X14+'Bss Salso'!X14+'Bss Fiorenzuola'!X14+'Bss Castellana'!X14+'Fiorenzuola Bss'!X14+'FO Bss Castellana'!X14+'FO Bss SORBOLO'!X14+'FO Vico Bss'!X14+'FO Gossolengo Bss'!X14</f>
        <v>93</v>
      </c>
      <c r="Z14" s="44">
        <f t="shared" si="11"/>
        <v>7.5882352941176467</v>
      </c>
      <c r="AA14" s="44">
        <f t="shared" si="1"/>
        <v>3.4117647058823528</v>
      </c>
      <c r="AB14" s="44">
        <f t="shared" si="2"/>
        <v>0.6470588235294118</v>
      </c>
      <c r="AC14" s="44">
        <f t="shared" si="3"/>
        <v>0.82352941176470584</v>
      </c>
      <c r="AD14" s="44">
        <f t="shared" si="4"/>
        <v>0.76470588235294112</v>
      </c>
      <c r="AE14" s="44">
        <f t="shared" si="5"/>
        <v>0.76470588235294112</v>
      </c>
      <c r="AF14" s="44">
        <f t="shared" si="6"/>
        <v>0.82352941176470584</v>
      </c>
      <c r="AG14" s="44">
        <f t="shared" si="12"/>
        <v>0</v>
      </c>
      <c r="AH14" s="44">
        <f t="shared" si="7"/>
        <v>5.4705882352941178</v>
      </c>
      <c r="AI14" s="41"/>
      <c r="AJ14" s="33">
        <f t="shared" si="13"/>
        <v>59</v>
      </c>
      <c r="AK14" s="33">
        <f t="shared" si="14"/>
        <v>170</v>
      </c>
      <c r="AL14" s="32">
        <f t="shared" si="15"/>
        <v>0.34705882352941175</v>
      </c>
      <c r="AM14" s="63">
        <f t="shared" si="16"/>
        <v>3.4705882352941178</v>
      </c>
      <c r="AN14" s="63">
        <f t="shared" si="17"/>
        <v>10</v>
      </c>
      <c r="AO14" s="32">
        <f t="shared" si="18"/>
        <v>0.34705882352941175</v>
      </c>
    </row>
    <row r="15" spans="1:41" ht="16.5" thickTop="1" thickBot="1" x14ac:dyDescent="0.3">
      <c r="A15" s="45" t="s">
        <v>39</v>
      </c>
      <c r="B15" s="33">
        <v>17</v>
      </c>
      <c r="C15" s="33"/>
      <c r="D15" s="33">
        <f>+'Bss Sorbolo'!D15+'Vico Bss'!D15+'Bss Gossolengo'!D15+'Salso Bss'!D15+'Bss Fox'!D15+'Castel - Bss'!D15+'Sorbolo Bss'!D15+'Bss Vico'!D15+'Gossolengo Bss'!D15+'Fox Bss'!D15+'Bss Salso'!D15+'Bss Fiorenzuola'!D15+'Bss Castellana'!D15+'Fiorenzuola Bss'!D15+'FO Bss Castellana'!D15+'FO Bss SORBOLO'!D15+'FO Vico Bss'!D15+'FO Gossolengo Bss'!D15+'gara 1 Iwons'!D15+'gara 2 Iwons'!D15</f>
        <v>108</v>
      </c>
      <c r="E15" s="33">
        <f>+'Bss Sorbolo'!E15+'Vico Bss'!E15+'Bss Gossolengo'!E15+'Salso Bss'!E15+'Bss Fox'!E15+'Castel - Bss'!E15+'Sorbolo Bss'!E15+'Bss Vico'!E15+'Gossolengo Bss'!E15+'Fox Bss'!E15+'Bss Salso'!E15+'Bss Fiorenzuola'!E15+'Bss Castellana'!E15+'Fiorenzuola Bss'!E15+'FO Bss Castellana'!E15+'FO Bss SORBOLO'!E15+'FO Vico Bss'!E15+'FO Gossolengo Bss'!E15+'gara 1 Iwons'!E15+'gara 2 Iwons'!E15</f>
        <v>42</v>
      </c>
      <c r="F15" s="33">
        <f>+'Bss Sorbolo'!F15+'Vico Bss'!F15+'Bss Gossolengo'!F15+'Salso Bss'!F15+'Bss Fox'!F15+'Castel - Bss'!F15+'Sorbolo Bss'!F15+'Bss Vico'!F15+'Gossolengo Bss'!F15+'Fox Bss'!F15+'Bss Salso'!F15+'Bss Fiorenzuola'!F15+'Bss Castellana'!F15+'Fiorenzuola Bss'!F15+'FO Bss Castellana'!F15+'FO Bss SORBOLO'!F15+'FO Vico Bss'!F15+'FO Gossolengo Bss'!F15+'gara 1 Iwons'!F15+'gara 2 Iwons'!F15</f>
        <v>45</v>
      </c>
      <c r="G15" s="33">
        <f>+'Bss Sorbolo'!G15+'Vico Bss'!G15+'Bss Gossolengo'!G15+'Salso Bss'!G15+'Bss Fox'!G15+'Castel - Bss'!G15+'Sorbolo Bss'!G15+'Bss Vico'!G15+'Gossolengo Bss'!G15+'Fox Bss'!G15+'Bss Salso'!G15+'Bss Fiorenzuola'!G15+'Bss Castellana'!G15+'Fiorenzuola Bss'!G15+'FO Bss Castellana'!G15+'FO Bss SORBOLO'!G15+'FO Vico Bss'!G15+'FO Gossolengo Bss'!G15+'gara 1 Iwons'!G15+'gara 2 Iwons'!G15</f>
        <v>34</v>
      </c>
      <c r="H15" s="33">
        <f>+'Bss Sorbolo'!H15+'Vico Bss'!H15+'Bss Gossolengo'!H15+'Salso Bss'!H15+'Bss Fox'!H15+'Castel - Bss'!H15+'Sorbolo Bss'!H15+'Bss Vico'!H15+'Gossolengo Bss'!H15+'Fox Bss'!H15+'Bss Salso'!H15+'Bss Fiorenzuola'!H15+'Bss Castellana'!H15+'Fiorenzuola Bss'!H15+'FO Bss Castellana'!H15+'FO Bss SORBOLO'!H15+'FO Vico Bss'!H15+'FO Gossolengo Bss'!H15+'gara 1 Iwons'!H15+'gara 2 Iwons'!H15</f>
        <v>93</v>
      </c>
      <c r="I15" s="32">
        <f t="shared" si="8"/>
        <v>0.36559139784946237</v>
      </c>
      <c r="J15" s="33">
        <f>+'Bss Sorbolo'!J15+'Vico Bss'!J15+'Bss Gossolengo'!J15+'Salso Bss'!J15+'Bss Fox'!J15+'Castel - Bss'!J15+'Sorbolo Bss'!J15+'Bss Vico'!J15+'Gossolengo Bss'!J15+'Fox Bss'!J15+'Bss Salso'!J15+'Bss Fiorenzuola'!J15+'Bss Castellana'!J15+'Fiorenzuola Bss'!J15+'FO Bss Castellana'!J15+'FO Bss SORBOLO'!J15+'FO Vico Bss'!J15+'FO Gossolengo Bss'!J15+'gara 1 Iwons'!J15+'gara 2 Iwons'!J15</f>
        <v>4</v>
      </c>
      <c r="K15" s="33">
        <f>+'Bss Sorbolo'!K15+'Vico Bss'!K15+'Bss Gossolengo'!K15+'Salso Bss'!K15+'Bss Fox'!K15+'Castel - Bss'!K15+'Sorbolo Bss'!K15+'Bss Vico'!K15+'Gossolengo Bss'!K15+'Fox Bss'!K15+'Bss Salso'!K15+'Bss Fiorenzuola'!K15+'Bss Castellana'!K15+'Fiorenzuola Bss'!K15+'FO Bss Castellana'!K15+'FO Bss SORBOLO'!K15+'FO Vico Bss'!K15+'FO Gossolengo Bss'!K15+'gara 1 Iwons'!K15+'gara 2 Iwons'!K15</f>
        <v>22</v>
      </c>
      <c r="L15" s="32">
        <f t="shared" si="9"/>
        <v>0.18181818181818182</v>
      </c>
      <c r="M15" s="33">
        <f>+'Bss Sorbolo'!M15+'Vico Bss'!M15+'Bss Gossolengo'!M15+'Salso Bss'!M15+'Bss Fox'!M15+'Castel - Bss'!M15+'Sorbolo Bss'!M15+'Bss Vico'!M15+'Gossolengo Bss'!M15+'Fox Bss'!M15+'Bss Salso'!M15+'Bss Fiorenzuola'!M15+'Bss Castellana'!M15+'Fiorenzuola Bss'!M15+'FO Bss Castellana'!M15+'FO Bss SORBOLO'!M15+'FO Vico Bss'!M15+'FO Gossolengo Bss'!M15+'gara 1 Iwons'!M15+'gara 2 Iwons'!M15</f>
        <v>28</v>
      </c>
      <c r="N15" s="33">
        <f>+'Bss Sorbolo'!N15+'Vico Bss'!N15+'Bss Gossolengo'!N15+'Salso Bss'!N15+'Bss Fox'!N15+'Castel - Bss'!N15+'Sorbolo Bss'!N15+'Bss Vico'!N15+'Gossolengo Bss'!N15+'Fox Bss'!N15+'Bss Salso'!N15+'Bss Fiorenzuola'!N15+'Bss Castellana'!N15+'Fiorenzuola Bss'!N15+'FO Bss Castellana'!N15+'FO Bss SORBOLO'!N15+'FO Vico Bss'!N15+'FO Gossolengo Bss'!N15+'gara 1 Iwons'!N15+'gara 2 Iwons'!N15</f>
        <v>58</v>
      </c>
      <c r="O15" s="32">
        <f t="shared" si="10"/>
        <v>0.48275862068965519</v>
      </c>
      <c r="P15" s="33">
        <f>+'Bss Sorbolo'!P15+'Vico Bss'!P15+'Bss Gossolengo'!P15+'Salso Bss'!P15+'Bss Fox'!P15+'Castel - Bss'!P15+'Sorbolo Bss'!P15+'Bss Vico'!P15+'Gossolengo Bss'!P15+'Fox Bss'!P15+'Bss Salso'!P15+'Bss Fiorenzuola'!P15+'Bss Castellana'!P15+'Fiorenzuola Bss'!P15+'FO Bss Castellana'!P15+'FO Bss SORBOLO'!P15+'FO Vico Bss'!P15+'FO Gossolengo Bss'!P15+'gara 1 Iwons'!P15+'gara 2 Iwons'!P15</f>
        <v>20</v>
      </c>
      <c r="Q15" s="33">
        <f>+'Bss Sorbolo'!Q15+'Vico Bss'!Q15+'Bss Gossolengo'!Q15+'Salso Bss'!Q15+'Bss Fox'!Q15+'Castel - Bss'!Q15+'Sorbolo Bss'!Q15+'Bss Vico'!Q15+'Gossolengo Bss'!Q15+'Fox Bss'!Q15+'Bss Salso'!Q15+'Bss Fiorenzuola'!Q15+'Bss Castellana'!Q15+'Fiorenzuola Bss'!Q15+'FO Bss Castellana'!Q15+'FO Bss SORBOLO'!Q15+'FO Vico Bss'!Q15+'FO Gossolengo Bss'!Q15+'gara 1 Iwons'!Q15+'gara 2 Iwons'!Q15</f>
        <v>33</v>
      </c>
      <c r="R15" s="33">
        <f>+'Bss Sorbolo'!R15+'Vico Bss'!R15+'Bss Gossolengo'!R15+'Salso Bss'!R15+'Bss Fox'!R15+'Castel - Bss'!R15+'Sorbolo Bss'!R15+'Bss Vico'!R15+'Gossolengo Bss'!R15+'Fox Bss'!R15+'Bss Salso'!R15+'Bss Fiorenzuola'!R15+'Bss Castellana'!R15+'Fiorenzuola Bss'!R15+'FO Bss Castellana'!R15+'FO Bss SORBOLO'!R15+'FO Vico Bss'!R15+'FO Gossolengo Bss'!R15+'gara 1 Iwons'!R15+'gara 2 Iwons'!R15</f>
        <v>37</v>
      </c>
      <c r="S15" s="33">
        <f>+'Bss Sorbolo'!S15+'Vico Bss'!S15+'Bss Gossolengo'!S15+'Salso Bss'!S15+'Bss Fox'!S15+'Castel - Bss'!S15+'Sorbolo Bss'!S15+'Bss Vico'!S15+'Gossolengo Bss'!S15+'Fox Bss'!S15+'Bss Salso'!S15+'Bss Fiorenzuola'!S15+'Bss Castellana'!S15+'Fiorenzuola Bss'!S15+'FO Bss Castellana'!S15+'FO Bss SORBOLO'!S15+'FO Vico Bss'!S15+'FO Gossolengo Bss'!S15+'gara 1 Iwons'!S15+'gara 2 Iwons'!S15</f>
        <v>36</v>
      </c>
      <c r="T15" s="33">
        <f>+'Bss Sorbolo'!T15+'Vico Bss'!T15+'Bss Gossolengo'!T15+'Salso Bss'!T15+'Bss Fox'!T15+'Castel - Bss'!T15+'Sorbolo Bss'!T15+'Bss Vico'!T15+'Gossolengo Bss'!T15+'Fox Bss'!T15+'Bss Salso'!T15+'Bss Fiorenzuola'!T15+'Bss Castellana'!T15+'Fiorenzuola Bss'!T15+'FO Bss Castellana'!T15+'FO Bss SORBOLO'!T15+'FO Vico Bss'!T15+'FO Gossolengo Bss'!T15+'gara 1 Iwons'!T15+'gara 2 Iwons'!T15</f>
        <v>52</v>
      </c>
      <c r="U15" s="33">
        <f>+'Bss Sorbolo'!U15+'Vico Bss'!U15+'Bss Gossolengo'!U15+'Salso Bss'!U15+'Bss Fox'!U15+'Castel - Bss'!U15+'Sorbolo Bss'!U15+'Bss Vico'!U15+'Gossolengo Bss'!U15+'Fox Bss'!U15+'Bss Salso'!U15+'Bss Fiorenzuola'!U15+'Bss Castellana'!U15+'Fiorenzuola Bss'!U15+'FO Bss Castellana'!U15+'FO Bss SORBOLO'!U15+'FO Vico Bss'!U15+'FO Gossolengo Bss'!U15</f>
        <v>86</v>
      </c>
      <c r="V15" s="33">
        <f>+'Bss Sorbolo'!V15+'Vico Bss'!V15+'Bss Gossolengo'!V15+'Salso Bss'!V15+'Bss Fox'!V15+'Castel - Bss'!V15+'Sorbolo Bss'!V15+'Bss Vico'!V15+'Gossolengo Bss'!V15+'Fox Bss'!V15+'Bss Salso'!V15+'Bss Fiorenzuola'!V15+'Bss Castellana'!V15+'Fiorenzuola Bss'!V15+'FO Bss Castellana'!V15+'FO Bss SORBOLO'!V15+'FO Vico Bss'!V15+'FO Gossolengo Bss'!V15+'gara 1 Iwons'!V15+'gara 2 Iwons'!V15</f>
        <v>0</v>
      </c>
      <c r="W15" s="33">
        <f>+'Bss Sorbolo'!W15+'Vico Bss'!W15+'Bss Gossolengo'!W15+'Salso Bss'!W15+'Bss Fox'!W15+'Castel - Bss'!W15+'Sorbolo Bss'!W15+'Bss Vico'!W15+'Gossolengo Bss'!W15+'Fox Bss'!W15+'Bss Salso'!W15+'Bss Fiorenzuola'!W15+'Bss Castellana'!W15+'Fiorenzuola Bss'!W15+'FO Bss Castellana'!W15+'FO Bss SORBOLO'!W15+'FO Vico Bss'!W15+'FO Gossolengo Bss'!W15+'gara 1 Iwons'!W15+'gara 2 Iwons'!W15</f>
        <v>3</v>
      </c>
      <c r="X15" s="33">
        <f>+'Bss Sorbolo'!X15+'Vico Bss'!X15+'Bss Gossolengo'!X15+'Salso Bss'!X15+'Bss Fox'!X15+'Castel - Bss'!X15+'Sorbolo Bss'!X15+'Bss Vico'!X15+'Gossolengo Bss'!X15+'Fox Bss'!X15+'Bss Salso'!X15+'Bss Fiorenzuola'!X15+'Bss Castellana'!X15+'Fiorenzuola Bss'!X15+'FO Bss Castellana'!X15+'FO Bss SORBOLO'!X15+'FO Vico Bss'!X15+'FO Gossolengo Bss'!X15</f>
        <v>110</v>
      </c>
      <c r="Z15" s="44">
        <f t="shared" si="11"/>
        <v>6.3529411764705879</v>
      </c>
      <c r="AA15" s="44">
        <f t="shared" si="1"/>
        <v>5.0588235294117645</v>
      </c>
      <c r="AB15" s="44">
        <f t="shared" si="2"/>
        <v>1.1764705882352942</v>
      </c>
      <c r="AC15" s="44">
        <f t="shared" si="3"/>
        <v>1.9411764705882353</v>
      </c>
      <c r="AD15" s="44">
        <f t="shared" si="4"/>
        <v>2.1764705882352939</v>
      </c>
      <c r="AE15" s="44">
        <f t="shared" si="5"/>
        <v>2.4705882352941178</v>
      </c>
      <c r="AF15" s="44">
        <f t="shared" si="6"/>
        <v>2.6470588235294117</v>
      </c>
      <c r="AG15" s="44">
        <f t="shared" si="12"/>
        <v>0.17647058823529413</v>
      </c>
      <c r="AH15" s="44">
        <f t="shared" si="7"/>
        <v>6.4705882352941178</v>
      </c>
      <c r="AI15" s="41"/>
      <c r="AJ15" s="33">
        <f t="shared" si="13"/>
        <v>38</v>
      </c>
      <c r="AK15" s="33">
        <f t="shared" si="14"/>
        <v>115</v>
      </c>
      <c r="AL15" s="32">
        <f t="shared" si="15"/>
        <v>0.33043478260869563</v>
      </c>
      <c r="AM15" s="63">
        <f t="shared" si="16"/>
        <v>2.2352941176470589</v>
      </c>
      <c r="AN15" s="63">
        <f t="shared" si="17"/>
        <v>6.7647058823529411</v>
      </c>
      <c r="AO15" s="32">
        <f t="shared" si="18"/>
        <v>0.33043478260869569</v>
      </c>
    </row>
    <row r="16" spans="1:41" ht="16.5" thickTop="1" thickBot="1" x14ac:dyDescent="0.3">
      <c r="A16" s="45" t="s">
        <v>48</v>
      </c>
      <c r="B16" s="33">
        <v>4</v>
      </c>
      <c r="C16" s="33"/>
      <c r="D16" s="33">
        <f>+'Bss Sorbolo'!D16+'Vico Bss'!D16+'Bss Gossolengo'!D16+'Salso Bss'!D16+'Bss Fox'!D16+'Castel - Bss'!D16+'Sorbolo Bss'!D16+'Bss Vico'!D16+'Gossolengo Bss'!D16+'Fox Bss'!D16+'Bss Salso'!D16+'Bss Fiorenzuola'!D16+'Bss Castellana'!D16+'Fiorenzuola Bss'!D16+'FO Bss Castellana'!D16+'FO Bss SORBOLO'!D16+'FO Vico Bss'!D16+'FO Gossolengo Bss'!D16+'gara 1 Iwons'!D16+'gara 2 Iwons'!D16</f>
        <v>5</v>
      </c>
      <c r="E16" s="33">
        <f>+'Bss Sorbolo'!E16+'Vico Bss'!E16+'Bss Gossolengo'!E16+'Salso Bss'!E16+'Bss Fox'!E16+'Castel - Bss'!E16+'Sorbolo Bss'!E16+'Bss Vico'!E16+'Gossolengo Bss'!E16+'Fox Bss'!E16+'Bss Salso'!E16+'Bss Fiorenzuola'!E16+'Bss Castellana'!E16+'Fiorenzuola Bss'!E16+'FO Bss Castellana'!E16+'FO Bss SORBOLO'!E16+'FO Vico Bss'!E16+'FO Gossolengo Bss'!E16+'gara 1 Iwons'!E16+'gara 2 Iwons'!E16</f>
        <v>4</v>
      </c>
      <c r="F16" s="33">
        <f>+'Bss Sorbolo'!F16+'Vico Bss'!F16+'Bss Gossolengo'!F16+'Salso Bss'!F16+'Bss Fox'!F16+'Castel - Bss'!F16+'Sorbolo Bss'!F16+'Bss Vico'!F16+'Gossolengo Bss'!F16+'Fox Bss'!F16+'Bss Salso'!F16+'Bss Fiorenzuola'!F16+'Bss Castellana'!F16+'Fiorenzuola Bss'!F16+'FO Bss Castellana'!F16+'FO Bss SORBOLO'!F16+'FO Vico Bss'!F16+'FO Gossolengo Bss'!F16+'gara 1 Iwons'!F16+'gara 2 Iwons'!F16</f>
        <v>1</v>
      </c>
      <c r="G16" s="33">
        <f>+'Bss Sorbolo'!G16+'Vico Bss'!G16+'Bss Gossolengo'!G16+'Salso Bss'!G16+'Bss Fox'!G16+'Castel - Bss'!G16+'Sorbolo Bss'!G16+'Bss Vico'!G16+'Gossolengo Bss'!G16+'Fox Bss'!G16+'Bss Salso'!G16+'Bss Fiorenzuola'!G16+'Bss Castellana'!G16+'Fiorenzuola Bss'!G16+'FO Bss Castellana'!G16+'FO Bss SORBOLO'!G16+'FO Vico Bss'!G16+'FO Gossolengo Bss'!G16+'gara 1 Iwons'!G16+'gara 2 Iwons'!G16</f>
        <v>1</v>
      </c>
      <c r="H16" s="33">
        <f>+'Bss Sorbolo'!H16+'Vico Bss'!H16+'Bss Gossolengo'!H16+'Salso Bss'!H16+'Bss Fox'!H16+'Castel - Bss'!H16+'Sorbolo Bss'!H16+'Bss Vico'!H16+'Gossolengo Bss'!H16+'Fox Bss'!H16+'Bss Salso'!H16+'Bss Fiorenzuola'!H16+'Bss Castellana'!H16+'Fiorenzuola Bss'!H16+'FO Bss Castellana'!H16+'FO Bss SORBOLO'!H16+'FO Vico Bss'!H16+'FO Gossolengo Bss'!H16+'gara 1 Iwons'!H16+'gara 2 Iwons'!H16</f>
        <v>4</v>
      </c>
      <c r="I16" s="32">
        <f t="shared" si="8"/>
        <v>0.25</v>
      </c>
      <c r="J16" s="33">
        <f>+'Bss Sorbolo'!J16+'Vico Bss'!J16+'Bss Gossolengo'!J16+'Salso Bss'!J16+'Bss Fox'!J16+'Castel - Bss'!J16+'Sorbolo Bss'!J16+'Bss Vico'!J16+'Gossolengo Bss'!J16+'Fox Bss'!J16+'Bss Salso'!J16+'Bss Fiorenzuola'!J16+'Bss Castellana'!J16+'Fiorenzuola Bss'!J16+'FO Bss Castellana'!J16+'FO Bss SORBOLO'!J16+'FO Vico Bss'!J16+'FO Gossolengo Bss'!J16+'gara 1 Iwons'!J16+'gara 2 Iwons'!J16</f>
        <v>1</v>
      </c>
      <c r="K16" s="33">
        <f>+'Bss Sorbolo'!K16+'Vico Bss'!K16+'Bss Gossolengo'!K16+'Salso Bss'!K16+'Bss Fox'!K16+'Castel - Bss'!K16+'Sorbolo Bss'!K16+'Bss Vico'!K16+'Gossolengo Bss'!K16+'Fox Bss'!K16+'Bss Salso'!K16+'Bss Fiorenzuola'!K16+'Bss Castellana'!K16+'Fiorenzuola Bss'!K16+'FO Bss Castellana'!K16+'FO Bss SORBOLO'!K16+'FO Vico Bss'!K16+'FO Gossolengo Bss'!K16+'gara 1 Iwons'!K16+'gara 2 Iwons'!K16</f>
        <v>1</v>
      </c>
      <c r="L16" s="32">
        <f t="shared" si="9"/>
        <v>1</v>
      </c>
      <c r="M16" s="33">
        <f>+'Bss Sorbolo'!M16+'Vico Bss'!M16+'Bss Gossolengo'!M16+'Salso Bss'!M16+'Bss Fox'!M16+'Castel - Bss'!M16+'Sorbolo Bss'!M16+'Bss Vico'!M16+'Gossolengo Bss'!M16+'Fox Bss'!M16+'Bss Salso'!M16+'Bss Fiorenzuola'!M16+'Bss Castellana'!M16+'Fiorenzuola Bss'!M16+'FO Bss Castellana'!M16+'FO Bss SORBOLO'!M16+'FO Vico Bss'!M16+'FO Gossolengo Bss'!M16+'gara 1 Iwons'!M16+'gara 2 Iwons'!M16</f>
        <v>0</v>
      </c>
      <c r="N16" s="33">
        <f>+'Bss Sorbolo'!N16+'Vico Bss'!N16+'Bss Gossolengo'!N16+'Salso Bss'!N16+'Bss Fox'!N16+'Castel - Bss'!N16+'Sorbolo Bss'!N16+'Bss Vico'!N16+'Gossolengo Bss'!N16+'Fox Bss'!N16+'Bss Salso'!N16+'Bss Fiorenzuola'!N16+'Bss Castellana'!N16+'Fiorenzuola Bss'!N16+'FO Bss Castellana'!N16+'FO Bss SORBOLO'!N16+'FO Vico Bss'!N16+'FO Gossolengo Bss'!N16+'gara 1 Iwons'!N16+'gara 2 Iwons'!N16</f>
        <v>0</v>
      </c>
      <c r="O16" s="32">
        <f t="shared" si="10"/>
        <v>0</v>
      </c>
      <c r="P16" s="33">
        <f>+'Bss Sorbolo'!P16+'Vico Bss'!P16+'Bss Gossolengo'!P16+'Salso Bss'!P16+'Bss Fox'!P16+'Castel - Bss'!P16+'Sorbolo Bss'!P16+'Bss Vico'!P16+'Gossolengo Bss'!P16+'Fox Bss'!P16+'Bss Salso'!P16+'Bss Fiorenzuola'!P16+'Bss Castellana'!P16+'Fiorenzuola Bss'!P16+'FO Bss Castellana'!P16+'FO Bss SORBOLO'!P16+'FO Vico Bss'!P16+'FO Gossolengo Bss'!P16+'gara 1 Iwons'!P16+'gara 2 Iwons'!P16</f>
        <v>1</v>
      </c>
      <c r="Q16" s="33">
        <f>+'Bss Sorbolo'!Q16+'Vico Bss'!Q16+'Bss Gossolengo'!Q16+'Salso Bss'!Q16+'Bss Fox'!Q16+'Castel - Bss'!Q16+'Sorbolo Bss'!Q16+'Bss Vico'!Q16+'Gossolengo Bss'!Q16+'Fox Bss'!Q16+'Bss Salso'!Q16+'Bss Fiorenzuola'!Q16+'Bss Castellana'!Q16+'Fiorenzuola Bss'!Q16+'FO Bss Castellana'!Q16+'FO Bss SORBOLO'!Q16+'FO Vico Bss'!Q16+'FO Gossolengo Bss'!Q16+'gara 1 Iwons'!Q16+'gara 2 Iwons'!Q16</f>
        <v>1</v>
      </c>
      <c r="R16" s="33">
        <f>+'Bss Sorbolo'!R16+'Vico Bss'!R16+'Bss Gossolengo'!R16+'Salso Bss'!R16+'Bss Fox'!R16+'Castel - Bss'!R16+'Sorbolo Bss'!R16+'Bss Vico'!R16+'Gossolengo Bss'!R16+'Fox Bss'!R16+'Bss Salso'!R16+'Bss Fiorenzuola'!R16+'Bss Castellana'!R16+'Fiorenzuola Bss'!R16+'FO Bss Castellana'!R16+'FO Bss SORBOLO'!R16+'FO Vico Bss'!R16+'FO Gossolengo Bss'!R16+'gara 1 Iwons'!R16+'gara 2 Iwons'!R16</f>
        <v>3</v>
      </c>
      <c r="S16" s="33">
        <f>+'Bss Sorbolo'!S16+'Vico Bss'!S16+'Bss Gossolengo'!S16+'Salso Bss'!S16+'Bss Fox'!S16+'Castel - Bss'!S16+'Sorbolo Bss'!S16+'Bss Vico'!S16+'Gossolengo Bss'!S16+'Fox Bss'!S16+'Bss Salso'!S16+'Bss Fiorenzuola'!S16+'Bss Castellana'!S16+'Fiorenzuola Bss'!S16+'FO Bss Castellana'!S16+'FO Bss SORBOLO'!S16+'FO Vico Bss'!S16+'FO Gossolengo Bss'!S16+'gara 1 Iwons'!S16+'gara 2 Iwons'!S16</f>
        <v>0</v>
      </c>
      <c r="T16" s="33">
        <f>+'Bss Sorbolo'!T16+'Vico Bss'!T16+'Bss Gossolengo'!T16+'Salso Bss'!T16+'Bss Fox'!T16+'Castel - Bss'!T16+'Sorbolo Bss'!T16+'Bss Vico'!T16+'Gossolengo Bss'!T16+'Fox Bss'!T16+'Bss Salso'!T16+'Bss Fiorenzuola'!T16+'Bss Castellana'!T16+'Fiorenzuola Bss'!T16+'FO Bss Castellana'!T16+'FO Bss SORBOLO'!T16+'FO Vico Bss'!T16+'FO Gossolengo Bss'!T16+'gara 1 Iwons'!T16+'gara 2 Iwons'!T16</f>
        <v>0</v>
      </c>
      <c r="U16" s="33">
        <f>+'Bss Sorbolo'!U16+'Vico Bss'!U16+'Bss Gossolengo'!U16+'Salso Bss'!U16+'Bss Fox'!U16+'Castel - Bss'!U16+'Sorbolo Bss'!U16+'Bss Vico'!U16+'Gossolengo Bss'!U16+'Fox Bss'!U16+'Bss Salso'!U16+'Bss Fiorenzuola'!U16+'Bss Castellana'!U16+'Fiorenzuola Bss'!U16+'FO Bss Castellana'!U16+'FO Bss SORBOLO'!U16+'FO Vico Bss'!U16+'FO Gossolengo Bss'!U16</f>
        <v>0</v>
      </c>
      <c r="V16" s="33">
        <f>+'Bss Sorbolo'!V16+'Vico Bss'!V16+'Bss Gossolengo'!V16+'Salso Bss'!V16+'Bss Fox'!V16+'Castel - Bss'!V16+'Sorbolo Bss'!V16+'Bss Vico'!V16+'Gossolengo Bss'!V16+'Fox Bss'!V16+'Bss Salso'!V16+'Bss Fiorenzuola'!V16+'Bss Castellana'!V16+'Fiorenzuola Bss'!V16+'FO Bss Castellana'!V16+'FO Bss SORBOLO'!V16+'FO Vico Bss'!V16+'FO Gossolengo Bss'!V16+'gara 1 Iwons'!V16+'gara 2 Iwons'!V16</f>
        <v>0</v>
      </c>
      <c r="W16" s="33">
        <f>+'Bss Sorbolo'!W16+'Vico Bss'!W16+'Bss Gossolengo'!W16+'Salso Bss'!W16+'Bss Fox'!W16+'Castel - Bss'!W16+'Sorbolo Bss'!W16+'Bss Vico'!W16+'Gossolengo Bss'!W16+'Fox Bss'!W16+'Bss Salso'!W16+'Bss Fiorenzuola'!W16+'Bss Castellana'!W16+'Fiorenzuola Bss'!W16+'FO Bss Castellana'!W16+'FO Bss SORBOLO'!W16+'FO Vico Bss'!W16+'FO Gossolengo Bss'!W16+'gara 1 Iwons'!W16+'gara 2 Iwons'!W16</f>
        <v>0</v>
      </c>
      <c r="X16" s="33">
        <f>+'Bss Sorbolo'!X16+'Vico Bss'!X16+'Bss Gossolengo'!X16+'Salso Bss'!X16+'Bss Fox'!X16+'Castel - Bss'!X16+'Sorbolo Bss'!X16+'Bss Vico'!X16+'Gossolengo Bss'!X16+'Fox Bss'!X16+'Bss Salso'!X16+'Bss Fiorenzuola'!X16+'Bss Castellana'!X16+'Fiorenzuola Bss'!X16+'FO Bss Castellana'!X16+'FO Bss SORBOLO'!X16+'FO Vico Bss'!X16+'FO Gossolengo Bss'!X16</f>
        <v>-2</v>
      </c>
      <c r="Z16" s="44">
        <f t="shared" si="11"/>
        <v>1.25</v>
      </c>
      <c r="AA16" s="44">
        <f t="shared" si="1"/>
        <v>0</v>
      </c>
      <c r="AB16" s="44">
        <f t="shared" si="2"/>
        <v>0.25</v>
      </c>
      <c r="AC16" s="44">
        <f t="shared" si="3"/>
        <v>0.25</v>
      </c>
      <c r="AD16" s="44">
        <f t="shared" si="4"/>
        <v>0.75</v>
      </c>
      <c r="AE16" s="44">
        <f t="shared" si="5"/>
        <v>1</v>
      </c>
      <c r="AF16" s="44">
        <f t="shared" si="6"/>
        <v>0.25</v>
      </c>
      <c r="AG16" s="44">
        <f t="shared" si="12"/>
        <v>0</v>
      </c>
      <c r="AH16" s="44">
        <f t="shared" si="7"/>
        <v>-0.5</v>
      </c>
      <c r="AI16" s="41"/>
      <c r="AJ16" s="33">
        <f t="shared" si="13"/>
        <v>2</v>
      </c>
      <c r="AK16" s="33">
        <f t="shared" si="14"/>
        <v>5</v>
      </c>
      <c r="AL16" s="32">
        <f t="shared" si="15"/>
        <v>0.4</v>
      </c>
      <c r="AM16" s="63">
        <f t="shared" si="16"/>
        <v>0.5</v>
      </c>
      <c r="AN16" s="63">
        <f t="shared" si="17"/>
        <v>1.25</v>
      </c>
      <c r="AO16" s="32">
        <f t="shared" si="18"/>
        <v>0.4</v>
      </c>
    </row>
    <row r="17" spans="1:41" ht="16.5" thickTop="1" thickBot="1" x14ac:dyDescent="0.3">
      <c r="A17" s="45" t="s">
        <v>40</v>
      </c>
      <c r="B17" s="33">
        <v>15</v>
      </c>
      <c r="C17" s="33"/>
      <c r="D17" s="33">
        <f>+'Bss Sorbolo'!D17+'Vico Bss'!D17+'Bss Gossolengo'!D17+'Salso Bss'!D17+'Bss Fox'!D17+'Castel - Bss'!D17+'Sorbolo Bss'!D17+'Bss Vico'!D17+'Gossolengo Bss'!D17+'Fox Bss'!D17+'Bss Salso'!D17+'Bss Fiorenzuola'!D17+'Bss Castellana'!D17+'Fiorenzuola Bss'!D17+'FO Bss Castellana'!D17+'FO Bss SORBOLO'!D17+'FO Vico Bss'!D17+'FO Gossolengo Bss'!D17+'gara 1 Iwons'!D17+'gara 2 Iwons'!D17</f>
        <v>54</v>
      </c>
      <c r="E17" s="33">
        <f>+'Bss Sorbolo'!E17+'Vico Bss'!E17+'Bss Gossolengo'!E17+'Salso Bss'!E17+'Bss Fox'!E17+'Castel - Bss'!E17+'Sorbolo Bss'!E17+'Bss Vico'!E17+'Gossolengo Bss'!E17+'Fox Bss'!E17+'Bss Salso'!E17+'Bss Fiorenzuola'!E17+'Bss Castellana'!E17+'Fiorenzuola Bss'!E17+'FO Bss Castellana'!E17+'FO Bss SORBOLO'!E17+'FO Vico Bss'!E17+'FO Gossolengo Bss'!E17+'gara 1 Iwons'!E17+'gara 2 Iwons'!E17</f>
        <v>26</v>
      </c>
      <c r="F17" s="33">
        <f>+'Bss Sorbolo'!F17+'Vico Bss'!F17+'Bss Gossolengo'!F17+'Salso Bss'!F17+'Bss Fox'!F17+'Castel - Bss'!F17+'Sorbolo Bss'!F17+'Bss Vico'!F17+'Gossolengo Bss'!F17+'Fox Bss'!F17+'Bss Salso'!F17+'Bss Fiorenzuola'!F17+'Bss Castellana'!F17+'Fiorenzuola Bss'!F17+'FO Bss Castellana'!F17+'FO Bss SORBOLO'!F17+'FO Vico Bss'!F17+'FO Gossolengo Bss'!F17+'gara 1 Iwons'!F17+'gara 2 Iwons'!F17</f>
        <v>22</v>
      </c>
      <c r="G17" s="33">
        <f>+'Bss Sorbolo'!G17+'Vico Bss'!G17+'Bss Gossolengo'!G17+'Salso Bss'!G17+'Bss Fox'!G17+'Castel - Bss'!G17+'Sorbolo Bss'!G17+'Bss Vico'!G17+'Gossolengo Bss'!G17+'Fox Bss'!G17+'Bss Salso'!G17+'Bss Fiorenzuola'!G17+'Bss Castellana'!G17+'Fiorenzuola Bss'!G17+'FO Bss Castellana'!G17+'FO Bss SORBOLO'!G17+'FO Vico Bss'!G17+'FO Gossolengo Bss'!G17+'gara 1 Iwons'!G17+'gara 2 Iwons'!G17</f>
        <v>18</v>
      </c>
      <c r="H17" s="33">
        <f>+'Bss Sorbolo'!H17+'Vico Bss'!H17+'Bss Gossolengo'!H17+'Salso Bss'!H17+'Bss Fox'!H17+'Castel - Bss'!H17+'Sorbolo Bss'!H17+'Bss Vico'!H17+'Gossolengo Bss'!H17+'Fox Bss'!H17+'Bss Salso'!H17+'Bss Fiorenzuola'!H17+'Bss Castellana'!H17+'Fiorenzuola Bss'!H17+'FO Bss Castellana'!H17+'FO Bss SORBOLO'!H17+'FO Vico Bss'!H17+'FO Gossolengo Bss'!H17+'gara 1 Iwons'!H17+'gara 2 Iwons'!H17</f>
        <v>58</v>
      </c>
      <c r="I17" s="32">
        <f t="shared" si="8"/>
        <v>0.31034482758620691</v>
      </c>
      <c r="J17" s="33">
        <f>+'Bss Sorbolo'!J17+'Vico Bss'!J17+'Bss Gossolengo'!J17+'Salso Bss'!J17+'Bss Fox'!J17+'Castel - Bss'!J17+'Sorbolo Bss'!J17+'Bss Vico'!J17+'Gossolengo Bss'!J17+'Fox Bss'!J17+'Bss Salso'!J17+'Bss Fiorenzuola'!J17+'Bss Castellana'!J17+'Fiorenzuola Bss'!J17+'FO Bss Castellana'!J17+'FO Bss SORBOLO'!J17+'FO Vico Bss'!J17+'FO Gossolengo Bss'!J17+'gara 1 Iwons'!J17+'gara 2 Iwons'!J17</f>
        <v>0</v>
      </c>
      <c r="K17" s="33">
        <f>+'Bss Sorbolo'!K17+'Vico Bss'!K17+'Bss Gossolengo'!K17+'Salso Bss'!K17+'Bss Fox'!K17+'Castel - Bss'!K17+'Sorbolo Bss'!K17+'Bss Vico'!K17+'Gossolengo Bss'!K17+'Fox Bss'!K17+'Bss Salso'!K17+'Bss Fiorenzuola'!K17+'Bss Castellana'!K17+'Fiorenzuola Bss'!K17+'FO Bss Castellana'!K17+'FO Bss SORBOLO'!K17+'FO Vico Bss'!K17+'FO Gossolengo Bss'!K17+'gara 1 Iwons'!K17+'gara 2 Iwons'!K17</f>
        <v>0</v>
      </c>
      <c r="L17" s="32">
        <f t="shared" si="9"/>
        <v>0</v>
      </c>
      <c r="M17" s="33">
        <f>+'Bss Sorbolo'!M17+'Vico Bss'!M17+'Bss Gossolengo'!M17+'Salso Bss'!M17+'Bss Fox'!M17+'Castel - Bss'!M17+'Sorbolo Bss'!M17+'Bss Vico'!M17+'Gossolengo Bss'!M17+'Fox Bss'!M17+'Bss Salso'!M17+'Bss Fiorenzuola'!M17+'Bss Castellana'!M17+'Fiorenzuola Bss'!M17+'FO Bss Castellana'!M17+'FO Bss SORBOLO'!M17+'FO Vico Bss'!M17+'FO Gossolengo Bss'!M17+'gara 1 Iwons'!M17+'gara 2 Iwons'!M17</f>
        <v>18</v>
      </c>
      <c r="N17" s="33">
        <f>+'Bss Sorbolo'!N17+'Vico Bss'!N17+'Bss Gossolengo'!N17+'Salso Bss'!N17+'Bss Fox'!N17+'Castel - Bss'!N17+'Sorbolo Bss'!N17+'Bss Vico'!N17+'Gossolengo Bss'!N17+'Fox Bss'!N17+'Bss Salso'!N17+'Bss Fiorenzuola'!N17+'Bss Castellana'!N17+'Fiorenzuola Bss'!N17+'FO Bss Castellana'!N17+'FO Bss SORBOLO'!N17+'FO Vico Bss'!N17+'FO Gossolengo Bss'!N17+'gara 1 Iwons'!N17+'gara 2 Iwons'!N17</f>
        <v>28</v>
      </c>
      <c r="O17" s="32">
        <f t="shared" si="10"/>
        <v>0.6428571428571429</v>
      </c>
      <c r="P17" s="33">
        <f>+'Bss Sorbolo'!P17+'Vico Bss'!P17+'Bss Gossolengo'!P17+'Salso Bss'!P17+'Bss Fox'!P17+'Castel - Bss'!P17+'Sorbolo Bss'!P17+'Bss Vico'!P17+'Gossolengo Bss'!P17+'Fox Bss'!P17+'Bss Salso'!P17+'Bss Fiorenzuola'!P17+'Bss Castellana'!P17+'Fiorenzuola Bss'!P17+'FO Bss Castellana'!P17+'FO Bss SORBOLO'!P17+'FO Vico Bss'!P17+'FO Gossolengo Bss'!P17+'gara 1 Iwons'!P17+'gara 2 Iwons'!P17</f>
        <v>4</v>
      </c>
      <c r="Q17" s="33">
        <f>+'Bss Sorbolo'!Q17+'Vico Bss'!Q17+'Bss Gossolengo'!Q17+'Salso Bss'!Q17+'Bss Fox'!Q17+'Castel - Bss'!Q17+'Sorbolo Bss'!Q17+'Bss Vico'!Q17+'Gossolengo Bss'!Q17+'Fox Bss'!Q17+'Bss Salso'!Q17+'Bss Fiorenzuola'!Q17+'Bss Castellana'!Q17+'Fiorenzuola Bss'!Q17+'FO Bss Castellana'!Q17+'FO Bss SORBOLO'!Q17+'FO Vico Bss'!Q17+'FO Gossolengo Bss'!Q17+'gara 1 Iwons'!Q17+'gara 2 Iwons'!Q17</f>
        <v>5</v>
      </c>
      <c r="R17" s="33">
        <f>+'Bss Sorbolo'!R17+'Vico Bss'!R17+'Bss Gossolengo'!R17+'Salso Bss'!R17+'Bss Fox'!R17+'Castel - Bss'!R17+'Sorbolo Bss'!R17+'Bss Vico'!R17+'Gossolengo Bss'!R17+'Fox Bss'!R17+'Bss Salso'!R17+'Bss Fiorenzuola'!R17+'Bss Castellana'!R17+'Fiorenzuola Bss'!R17+'FO Bss Castellana'!R17+'FO Bss SORBOLO'!R17+'FO Vico Bss'!R17+'FO Gossolengo Bss'!R17+'gara 1 Iwons'!R17+'gara 2 Iwons'!R17</f>
        <v>16</v>
      </c>
      <c r="S17" s="33">
        <f>+'Bss Sorbolo'!S17+'Vico Bss'!S17+'Bss Gossolengo'!S17+'Salso Bss'!S17+'Bss Fox'!S17+'Castel - Bss'!S17+'Sorbolo Bss'!S17+'Bss Vico'!S17+'Gossolengo Bss'!S17+'Fox Bss'!S17+'Bss Salso'!S17+'Bss Fiorenzuola'!S17+'Bss Castellana'!S17+'Fiorenzuola Bss'!S17+'FO Bss Castellana'!S17+'FO Bss SORBOLO'!S17+'FO Vico Bss'!S17+'FO Gossolengo Bss'!S17+'gara 1 Iwons'!S17+'gara 2 Iwons'!S17</f>
        <v>30</v>
      </c>
      <c r="T17" s="33">
        <f>+'Bss Sorbolo'!T17+'Vico Bss'!T17+'Bss Gossolengo'!T17+'Salso Bss'!T17+'Bss Fox'!T17+'Castel - Bss'!T17+'Sorbolo Bss'!T17+'Bss Vico'!T17+'Gossolengo Bss'!T17+'Fox Bss'!T17+'Bss Salso'!T17+'Bss Fiorenzuola'!T17+'Bss Castellana'!T17+'Fiorenzuola Bss'!T17+'FO Bss Castellana'!T17+'FO Bss SORBOLO'!T17+'FO Vico Bss'!T17+'FO Gossolengo Bss'!T17+'gara 1 Iwons'!T17+'gara 2 Iwons'!T17</f>
        <v>50</v>
      </c>
      <c r="U17" s="33">
        <f>+'Bss Sorbolo'!U17+'Vico Bss'!U17+'Bss Gossolengo'!U17+'Salso Bss'!U17+'Bss Fox'!U17+'Castel - Bss'!U17+'Sorbolo Bss'!U17+'Bss Vico'!U17+'Gossolengo Bss'!U17+'Fox Bss'!U17+'Bss Salso'!U17+'Bss Fiorenzuola'!U17+'Bss Castellana'!U17+'Fiorenzuola Bss'!U17+'FO Bss Castellana'!U17+'FO Bss SORBOLO'!U17+'FO Vico Bss'!U17+'FO Gossolengo Bss'!U17</f>
        <v>63</v>
      </c>
      <c r="V17" s="33">
        <f>+'Bss Sorbolo'!V17+'Vico Bss'!V17+'Bss Gossolengo'!V17+'Salso Bss'!V17+'Bss Fox'!V17+'Castel - Bss'!V17+'Sorbolo Bss'!V17+'Bss Vico'!V17+'Gossolengo Bss'!V17+'Fox Bss'!V17+'Bss Salso'!V17+'Bss Fiorenzuola'!V17+'Bss Castellana'!V17+'Fiorenzuola Bss'!V17+'FO Bss Castellana'!V17+'FO Bss SORBOLO'!V17+'FO Vico Bss'!V17+'FO Gossolengo Bss'!V17+'gara 1 Iwons'!V17+'gara 2 Iwons'!V17</f>
        <v>0</v>
      </c>
      <c r="W17" s="33">
        <f>+'Bss Sorbolo'!W17+'Vico Bss'!W17+'Bss Gossolengo'!W17+'Salso Bss'!W17+'Bss Fox'!W17+'Castel - Bss'!W17+'Sorbolo Bss'!W17+'Bss Vico'!W17+'Gossolengo Bss'!W17+'Fox Bss'!W17+'Bss Salso'!W17+'Bss Fiorenzuola'!W17+'Bss Castellana'!W17+'Fiorenzuola Bss'!W17+'FO Bss Castellana'!W17+'FO Bss SORBOLO'!W17+'FO Vico Bss'!W17+'FO Gossolengo Bss'!W17+'gara 1 Iwons'!W17+'gara 2 Iwons'!W17</f>
        <v>2</v>
      </c>
      <c r="X17" s="33">
        <f>+'Bss Sorbolo'!X17+'Vico Bss'!X17+'Bss Gossolengo'!X17+'Salso Bss'!X17+'Bss Fox'!X17+'Castel - Bss'!X17+'Sorbolo Bss'!X17+'Bss Vico'!X17+'Gossolengo Bss'!X17+'Fox Bss'!X17+'Bss Salso'!X17+'Bss Fiorenzuola'!X17+'Bss Castellana'!X17+'Fiorenzuola Bss'!X17+'FO Bss Castellana'!X17+'FO Bss SORBOLO'!X17+'FO Vico Bss'!X17+'FO Gossolengo Bss'!X17</f>
        <v>57</v>
      </c>
      <c r="Z17" s="44">
        <f t="shared" si="11"/>
        <v>3.6</v>
      </c>
      <c r="AA17" s="44">
        <f t="shared" si="1"/>
        <v>4.2</v>
      </c>
      <c r="AB17" s="44">
        <f t="shared" si="2"/>
        <v>0.26666666666666666</v>
      </c>
      <c r="AC17" s="44">
        <f t="shared" si="3"/>
        <v>0.33333333333333331</v>
      </c>
      <c r="AD17" s="44">
        <f t="shared" si="4"/>
        <v>1.0666666666666667</v>
      </c>
      <c r="AE17" s="44">
        <f t="shared" si="5"/>
        <v>1.7333333333333334</v>
      </c>
      <c r="AF17" s="44">
        <f t="shared" si="6"/>
        <v>1.4666666666666666</v>
      </c>
      <c r="AG17" s="44">
        <f t="shared" si="12"/>
        <v>0.13333333333333333</v>
      </c>
      <c r="AH17" s="44">
        <f t="shared" si="7"/>
        <v>3.8</v>
      </c>
      <c r="AI17" s="41"/>
      <c r="AJ17" s="33">
        <f t="shared" si="13"/>
        <v>18</v>
      </c>
      <c r="AK17" s="33">
        <f t="shared" si="14"/>
        <v>58</v>
      </c>
      <c r="AL17" s="32">
        <f t="shared" si="15"/>
        <v>0.31034482758620691</v>
      </c>
      <c r="AM17" s="63">
        <f t="shared" si="16"/>
        <v>1.2</v>
      </c>
      <c r="AN17" s="63">
        <f t="shared" si="17"/>
        <v>3.8666666666666667</v>
      </c>
      <c r="AO17" s="32">
        <f t="shared" si="18"/>
        <v>0.31034482758620691</v>
      </c>
    </row>
    <row r="18" spans="1:41" ht="16.5" thickTop="1" thickBot="1" x14ac:dyDescent="0.3">
      <c r="A18" s="45" t="s">
        <v>41</v>
      </c>
      <c r="B18" s="33">
        <v>8</v>
      </c>
      <c r="C18" s="33"/>
      <c r="D18" s="33">
        <f>+'Bss Sorbolo'!D18+'Vico Bss'!D18+'Bss Gossolengo'!D18+'Salso Bss'!D18+'Bss Fox'!D18+'Castel - Bss'!D18+'Sorbolo Bss'!D18+'Bss Vico'!D18+'Gossolengo Bss'!D18+'Fox Bss'!D18+'Bss Salso'!D18+'Bss Fiorenzuola'!D18+'Bss Castellana'!D18+'Fiorenzuola Bss'!D18+'FO Bss Castellana'!D18+'FO Bss SORBOLO'!D18+'FO Vico Bss'!D18+'FO Gossolengo Bss'!D18+'gara 1 Iwons'!D18+'gara 2 Iwons'!D18</f>
        <v>72</v>
      </c>
      <c r="E18" s="33">
        <f>+'Bss Sorbolo'!E18+'Vico Bss'!E18+'Bss Gossolengo'!E18+'Salso Bss'!E18+'Bss Fox'!E18+'Castel - Bss'!E18+'Sorbolo Bss'!E18+'Bss Vico'!E18+'Gossolengo Bss'!E18+'Fox Bss'!E18+'Bss Salso'!E18+'Bss Fiorenzuola'!E18+'Bss Castellana'!E18+'Fiorenzuola Bss'!E18+'FO Bss Castellana'!E18+'FO Bss SORBOLO'!E18+'FO Vico Bss'!E18+'FO Gossolengo Bss'!E18+'gara 1 Iwons'!E18+'gara 2 Iwons'!E18</f>
        <v>15</v>
      </c>
      <c r="F18" s="33">
        <f>+'Bss Sorbolo'!F18+'Vico Bss'!F18+'Bss Gossolengo'!F18+'Salso Bss'!F18+'Bss Fox'!F18+'Castel - Bss'!F18+'Sorbolo Bss'!F18+'Bss Vico'!F18+'Gossolengo Bss'!F18+'Fox Bss'!F18+'Bss Salso'!F18+'Bss Fiorenzuola'!F18+'Bss Castellana'!F18+'Fiorenzuola Bss'!F18+'FO Bss Castellana'!F18+'FO Bss SORBOLO'!F18+'FO Vico Bss'!F18+'FO Gossolengo Bss'!F18+'gara 1 Iwons'!F18+'gara 2 Iwons'!F18</f>
        <v>22</v>
      </c>
      <c r="G18" s="33">
        <f>+'Bss Sorbolo'!G18+'Vico Bss'!G18+'Bss Gossolengo'!G18+'Salso Bss'!G18+'Bss Fox'!G18+'Castel - Bss'!G18+'Sorbolo Bss'!G18+'Bss Vico'!G18+'Gossolengo Bss'!G18+'Fox Bss'!G18+'Bss Salso'!G18+'Bss Fiorenzuola'!G18+'Bss Castellana'!G18+'Fiorenzuola Bss'!G18+'FO Bss Castellana'!G18+'FO Bss SORBOLO'!G18+'FO Vico Bss'!G18+'FO Gossolengo Bss'!G18+'gara 1 Iwons'!G18+'gara 2 Iwons'!G18</f>
        <v>25</v>
      </c>
      <c r="H18" s="33">
        <f>+'Bss Sorbolo'!H18+'Vico Bss'!H18+'Bss Gossolengo'!H18+'Salso Bss'!H18+'Bss Fox'!H18+'Castel - Bss'!H18+'Sorbolo Bss'!H18+'Bss Vico'!H18+'Gossolengo Bss'!H18+'Fox Bss'!H18+'Bss Salso'!H18+'Bss Fiorenzuola'!H18+'Bss Castellana'!H18+'Fiorenzuola Bss'!H18+'FO Bss Castellana'!H18+'FO Bss SORBOLO'!H18+'FO Vico Bss'!H18+'FO Gossolengo Bss'!H18+'gara 1 Iwons'!H18+'gara 2 Iwons'!H18</f>
        <v>66</v>
      </c>
      <c r="I18" s="32">
        <f t="shared" si="8"/>
        <v>0.37878787878787878</v>
      </c>
      <c r="J18" s="33">
        <f>+'Bss Sorbolo'!J18+'Vico Bss'!J18+'Bss Gossolengo'!J18+'Salso Bss'!J18+'Bss Fox'!J18+'Castel - Bss'!J18+'Sorbolo Bss'!J18+'Bss Vico'!J18+'Gossolengo Bss'!J18+'Fox Bss'!J18+'Bss Salso'!J18+'Bss Fiorenzuola'!J18+'Bss Castellana'!J18+'Fiorenzuola Bss'!J18+'FO Bss Castellana'!J18+'FO Bss SORBOLO'!J18+'FO Vico Bss'!J18+'FO Gossolengo Bss'!J18+'gara 1 Iwons'!J18+'gara 2 Iwons'!J18</f>
        <v>3</v>
      </c>
      <c r="K18" s="33">
        <f>+'Bss Sorbolo'!K18+'Vico Bss'!K18+'Bss Gossolengo'!K18+'Salso Bss'!K18+'Bss Fox'!K18+'Castel - Bss'!K18+'Sorbolo Bss'!K18+'Bss Vico'!K18+'Gossolengo Bss'!K18+'Fox Bss'!K18+'Bss Salso'!K18+'Bss Fiorenzuola'!K18+'Bss Castellana'!K18+'Fiorenzuola Bss'!K18+'FO Bss Castellana'!K18+'FO Bss SORBOLO'!K18+'FO Vico Bss'!K18+'FO Gossolengo Bss'!K18+'gara 1 Iwons'!K18+'gara 2 Iwons'!K18</f>
        <v>18</v>
      </c>
      <c r="L18" s="32">
        <f t="shared" si="9"/>
        <v>0.16666666666666666</v>
      </c>
      <c r="M18" s="33">
        <f>+'Bss Sorbolo'!M18+'Vico Bss'!M18+'Bss Gossolengo'!M18+'Salso Bss'!M18+'Bss Fox'!M18+'Castel - Bss'!M18+'Sorbolo Bss'!M18+'Bss Vico'!M18+'Gossolengo Bss'!M18+'Fox Bss'!M18+'Bss Salso'!M18+'Bss Fiorenzuola'!M18+'Bss Castellana'!M18+'Fiorenzuola Bss'!M18+'FO Bss Castellana'!M18+'FO Bss SORBOLO'!M18+'FO Vico Bss'!M18+'FO Gossolengo Bss'!M18+'gara 1 Iwons'!M18+'gara 2 Iwons'!M18</f>
        <v>13</v>
      </c>
      <c r="N18" s="33">
        <f>+'Bss Sorbolo'!N18+'Vico Bss'!N18+'Bss Gossolengo'!N18+'Salso Bss'!N18+'Bss Fox'!N18+'Castel - Bss'!N18+'Sorbolo Bss'!N18+'Bss Vico'!N18+'Gossolengo Bss'!N18+'Fox Bss'!N18+'Bss Salso'!N18+'Bss Fiorenzuola'!N18+'Bss Castellana'!N18+'Fiorenzuola Bss'!N18+'FO Bss Castellana'!N18+'FO Bss SORBOLO'!N18+'FO Vico Bss'!N18+'FO Gossolengo Bss'!N18+'gara 1 Iwons'!N18+'gara 2 Iwons'!N18</f>
        <v>22</v>
      </c>
      <c r="O18" s="32">
        <f t="shared" si="10"/>
        <v>0.59090909090909094</v>
      </c>
      <c r="P18" s="33">
        <f>+'Bss Sorbolo'!P18+'Vico Bss'!P18+'Bss Gossolengo'!P18+'Salso Bss'!P18+'Bss Fox'!P18+'Castel - Bss'!P18+'Sorbolo Bss'!P18+'Bss Vico'!P18+'Gossolengo Bss'!P18+'Fox Bss'!P18+'Bss Salso'!P18+'Bss Fiorenzuola'!P18+'Bss Castellana'!P18+'Fiorenzuola Bss'!P18+'FO Bss Castellana'!P18+'FO Bss SORBOLO'!P18+'FO Vico Bss'!P18+'FO Gossolengo Bss'!P18+'gara 1 Iwons'!P18+'gara 2 Iwons'!P18</f>
        <v>5</v>
      </c>
      <c r="Q18" s="33">
        <f>+'Bss Sorbolo'!Q18+'Vico Bss'!Q18+'Bss Gossolengo'!Q18+'Salso Bss'!Q18+'Bss Fox'!Q18+'Castel - Bss'!Q18+'Sorbolo Bss'!Q18+'Bss Vico'!Q18+'Gossolengo Bss'!Q18+'Fox Bss'!Q18+'Bss Salso'!Q18+'Bss Fiorenzuola'!Q18+'Bss Castellana'!Q18+'Fiorenzuola Bss'!Q18+'FO Bss Castellana'!Q18+'FO Bss SORBOLO'!Q18+'FO Vico Bss'!Q18+'FO Gossolengo Bss'!Q18+'gara 1 Iwons'!Q18+'gara 2 Iwons'!Q18</f>
        <v>13</v>
      </c>
      <c r="R18" s="33">
        <f>+'Bss Sorbolo'!R18+'Vico Bss'!R18+'Bss Gossolengo'!R18+'Salso Bss'!R18+'Bss Fox'!R18+'Castel - Bss'!R18+'Sorbolo Bss'!R18+'Bss Vico'!R18+'Gossolengo Bss'!R18+'Fox Bss'!R18+'Bss Salso'!R18+'Bss Fiorenzuola'!R18+'Bss Castellana'!R18+'Fiorenzuola Bss'!R18+'FO Bss Castellana'!R18+'FO Bss SORBOLO'!R18+'FO Vico Bss'!R18+'FO Gossolengo Bss'!R18+'gara 1 Iwons'!R18+'gara 2 Iwons'!R18</f>
        <v>19</v>
      </c>
      <c r="S18" s="33">
        <f>+'Bss Sorbolo'!S18+'Vico Bss'!S18+'Bss Gossolengo'!S18+'Salso Bss'!S18+'Bss Fox'!S18+'Castel - Bss'!S18+'Sorbolo Bss'!S18+'Bss Vico'!S18+'Gossolengo Bss'!S18+'Fox Bss'!S18+'Bss Salso'!S18+'Bss Fiorenzuola'!S18+'Bss Castellana'!S18+'Fiorenzuola Bss'!S18+'FO Bss Castellana'!S18+'FO Bss SORBOLO'!S18+'FO Vico Bss'!S18+'FO Gossolengo Bss'!S18+'gara 1 Iwons'!S18+'gara 2 Iwons'!S18</f>
        <v>15</v>
      </c>
      <c r="T18" s="33">
        <f>+'Bss Sorbolo'!T18+'Vico Bss'!T18+'Bss Gossolengo'!T18+'Salso Bss'!T18+'Bss Fox'!T18+'Castel - Bss'!T18+'Sorbolo Bss'!T18+'Bss Vico'!T18+'Gossolengo Bss'!T18+'Fox Bss'!T18+'Bss Salso'!T18+'Bss Fiorenzuola'!T18+'Bss Castellana'!T18+'Fiorenzuola Bss'!T18+'FO Bss Castellana'!T18+'FO Bss SORBOLO'!T18+'FO Vico Bss'!T18+'FO Gossolengo Bss'!T18+'gara 1 Iwons'!T18+'gara 2 Iwons'!T18</f>
        <v>54</v>
      </c>
      <c r="U18" s="33">
        <f>+'Bss Sorbolo'!U18+'Vico Bss'!U18+'Bss Gossolengo'!U18+'Salso Bss'!U18+'Bss Fox'!U18+'Castel - Bss'!U18+'Sorbolo Bss'!U18+'Bss Vico'!U18+'Gossolengo Bss'!U18+'Fox Bss'!U18+'Bss Salso'!U18+'Bss Fiorenzuola'!U18+'Bss Castellana'!U18+'Fiorenzuola Bss'!U18+'FO Bss Castellana'!U18+'FO Bss SORBOLO'!U18+'FO Vico Bss'!U18+'FO Gossolengo Bss'!U18</f>
        <v>69</v>
      </c>
      <c r="V18" s="33">
        <f>+'Bss Sorbolo'!V18+'Vico Bss'!V18+'Bss Gossolengo'!V18+'Salso Bss'!V18+'Bss Fox'!V18+'Castel - Bss'!V18+'Sorbolo Bss'!V18+'Bss Vico'!V18+'Gossolengo Bss'!V18+'Fox Bss'!V18+'Bss Salso'!V18+'Bss Fiorenzuola'!V18+'Bss Castellana'!V18+'Fiorenzuola Bss'!V18+'FO Bss Castellana'!V18+'FO Bss SORBOLO'!V18+'FO Vico Bss'!V18+'FO Gossolengo Bss'!V18+'gara 1 Iwons'!V18+'gara 2 Iwons'!V18</f>
        <v>0</v>
      </c>
      <c r="W18" s="33">
        <f>+'Bss Sorbolo'!W18+'Vico Bss'!W18+'Bss Gossolengo'!W18+'Salso Bss'!W18+'Bss Fox'!W18+'Castel - Bss'!W18+'Sorbolo Bss'!W18+'Bss Vico'!W18+'Gossolengo Bss'!W18+'Fox Bss'!W18+'Bss Salso'!W18+'Bss Fiorenzuola'!W18+'Bss Castellana'!W18+'Fiorenzuola Bss'!W18+'FO Bss Castellana'!W18+'FO Bss SORBOLO'!W18+'FO Vico Bss'!W18+'FO Gossolengo Bss'!W18+'gara 1 Iwons'!W18+'gara 2 Iwons'!W18</f>
        <v>5</v>
      </c>
      <c r="X18" s="33">
        <f>+'Bss Sorbolo'!X18+'Vico Bss'!X18+'Bss Gossolengo'!X18+'Salso Bss'!X18+'Bss Fox'!X18+'Castel - Bss'!X18+'Sorbolo Bss'!X18+'Bss Vico'!X18+'Gossolengo Bss'!X18+'Fox Bss'!X18+'Bss Salso'!X18+'Bss Fiorenzuola'!X18+'Bss Castellana'!X18+'Fiorenzuola Bss'!X18+'FO Bss Castellana'!X18+'FO Bss SORBOLO'!X18+'FO Vico Bss'!X18+'FO Gossolengo Bss'!X18</f>
        <v>87</v>
      </c>
      <c r="Z18" s="44">
        <f t="shared" si="11"/>
        <v>9</v>
      </c>
      <c r="AA18" s="44">
        <f t="shared" si="1"/>
        <v>8.625</v>
      </c>
      <c r="AB18" s="44">
        <f t="shared" si="2"/>
        <v>0.625</v>
      </c>
      <c r="AC18" s="44">
        <f t="shared" si="3"/>
        <v>1.625</v>
      </c>
      <c r="AD18" s="44">
        <f t="shared" si="4"/>
        <v>2.375</v>
      </c>
      <c r="AE18" s="44">
        <f t="shared" si="5"/>
        <v>1.875</v>
      </c>
      <c r="AF18" s="44">
        <f t="shared" si="6"/>
        <v>2.75</v>
      </c>
      <c r="AG18" s="44">
        <f t="shared" si="12"/>
        <v>0.625</v>
      </c>
      <c r="AH18" s="44">
        <f t="shared" si="7"/>
        <v>10.875</v>
      </c>
      <c r="AI18" s="41"/>
      <c r="AJ18" s="33">
        <f t="shared" si="13"/>
        <v>28</v>
      </c>
      <c r="AK18" s="33">
        <f t="shared" si="14"/>
        <v>84</v>
      </c>
      <c r="AL18" s="32">
        <f t="shared" si="15"/>
        <v>0.33333333333333331</v>
      </c>
      <c r="AM18" s="63">
        <f t="shared" si="16"/>
        <v>3.5</v>
      </c>
      <c r="AN18" s="63">
        <f>++AK18/B18</f>
        <v>10.5</v>
      </c>
      <c r="AO18" s="32">
        <f t="shared" si="18"/>
        <v>0.33333333333333331</v>
      </c>
    </row>
    <row r="19" spans="1:41" ht="16.5" thickTop="1" thickBot="1" x14ac:dyDescent="0.3">
      <c r="A19" s="45" t="s">
        <v>46</v>
      </c>
      <c r="B19" s="33">
        <v>14</v>
      </c>
      <c r="C19" s="33"/>
      <c r="D19" s="33">
        <f>+'Bss Sorbolo'!D19+'Vico Bss'!D19+'Bss Gossolengo'!D19+'Salso Bss'!D19+'Bss Fox'!D19+'Castel - Bss'!D19+'Sorbolo Bss'!D19+'Bss Vico'!D19+'Gossolengo Bss'!D19+'Fox Bss'!D19+'Bss Salso'!D19+'Bss Fiorenzuola'!D19+'Bss Castellana'!D19+'Fiorenzuola Bss'!D19+'FO Bss Castellana'!D19+'FO Bss SORBOLO'!D19+'FO Vico Bss'!D19+'FO Gossolengo Bss'!D19+'gara 1 Iwons'!D19+'gara 2 Iwons'!D19</f>
        <v>49</v>
      </c>
      <c r="E19" s="33">
        <f>+'Bss Sorbolo'!E19+'Vico Bss'!E19+'Bss Gossolengo'!E19+'Salso Bss'!E19+'Bss Fox'!E19+'Castel - Bss'!E19+'Sorbolo Bss'!E19+'Bss Vico'!E19+'Gossolengo Bss'!E19+'Fox Bss'!E19+'Bss Salso'!E19+'Bss Fiorenzuola'!E19+'Bss Castellana'!E19+'Fiorenzuola Bss'!E19+'FO Bss Castellana'!E19+'FO Bss SORBOLO'!E19+'FO Vico Bss'!E19+'FO Gossolengo Bss'!E19+'gara 1 Iwons'!E19+'gara 2 Iwons'!E19</f>
        <v>38</v>
      </c>
      <c r="F19" s="33">
        <f>+'Bss Sorbolo'!F19+'Vico Bss'!F19+'Bss Gossolengo'!F19+'Salso Bss'!F19+'Bss Fox'!F19+'Castel - Bss'!F19+'Sorbolo Bss'!F19+'Bss Vico'!F19+'Gossolengo Bss'!F19+'Fox Bss'!F19+'Bss Salso'!F19+'Bss Fiorenzuola'!F19+'Bss Castellana'!F19+'Fiorenzuola Bss'!F19+'FO Bss Castellana'!F19+'FO Bss SORBOLO'!F19+'FO Vico Bss'!F19+'FO Gossolengo Bss'!F19+'gara 1 Iwons'!F19+'gara 2 Iwons'!F19</f>
        <v>18</v>
      </c>
      <c r="G19" s="33">
        <f>+'Bss Sorbolo'!G19+'Vico Bss'!G19+'Bss Gossolengo'!G19+'Salso Bss'!G19+'Bss Fox'!G19+'Castel - Bss'!G19+'Sorbolo Bss'!G19+'Bss Vico'!G19+'Gossolengo Bss'!G19+'Fox Bss'!G19+'Bss Salso'!G19+'Bss Fiorenzuola'!G19+'Bss Castellana'!G19+'Fiorenzuola Bss'!G19+'FO Bss Castellana'!G19+'FO Bss SORBOLO'!G19+'FO Vico Bss'!G19+'FO Gossolengo Bss'!G19+'gara 1 Iwons'!G19+'gara 2 Iwons'!G19</f>
        <v>17</v>
      </c>
      <c r="H19" s="33">
        <f>+'Bss Sorbolo'!H19+'Vico Bss'!H19+'Bss Gossolengo'!H19+'Salso Bss'!H19+'Bss Fox'!H19+'Castel - Bss'!H19+'Sorbolo Bss'!H19+'Bss Vico'!H19+'Gossolengo Bss'!H19+'Fox Bss'!H19+'Bss Salso'!H19+'Bss Fiorenzuola'!H19+'Bss Castellana'!H19+'Fiorenzuola Bss'!H19+'FO Bss Castellana'!H19+'FO Bss SORBOLO'!H19+'FO Vico Bss'!H19+'FO Gossolengo Bss'!H19+'gara 1 Iwons'!H19+'gara 2 Iwons'!H19</f>
        <v>43</v>
      </c>
      <c r="I19" s="32">
        <f t="shared" si="8"/>
        <v>0.39534883720930231</v>
      </c>
      <c r="J19" s="33">
        <f>+'Bss Sorbolo'!J19+'Vico Bss'!J19+'Bss Gossolengo'!J19+'Salso Bss'!J19+'Bss Fox'!J19+'Castel - Bss'!J19+'Sorbolo Bss'!J19+'Bss Vico'!J19+'Gossolengo Bss'!J19+'Fox Bss'!J19+'Bss Salso'!J19+'Bss Fiorenzuola'!J19+'Bss Castellana'!J19+'Fiorenzuola Bss'!J19+'FO Bss Castellana'!J19+'FO Bss SORBOLO'!J19+'FO Vico Bss'!J19+'FO Gossolengo Bss'!J19+'gara 1 Iwons'!J19+'gara 2 Iwons'!J19</f>
        <v>2</v>
      </c>
      <c r="K19" s="33">
        <f>+'Bss Sorbolo'!K19+'Vico Bss'!K19+'Bss Gossolengo'!K19+'Salso Bss'!K19+'Bss Fox'!K19+'Castel - Bss'!K19+'Sorbolo Bss'!K19+'Bss Vico'!K19+'Gossolengo Bss'!K19+'Fox Bss'!K19+'Bss Salso'!K19+'Bss Fiorenzuola'!K19+'Bss Castellana'!K19+'Fiorenzuola Bss'!K19+'FO Bss Castellana'!K19+'FO Bss SORBOLO'!K19+'FO Vico Bss'!K19+'FO Gossolengo Bss'!K19+'gara 1 Iwons'!K19+'gara 2 Iwons'!K19</f>
        <v>11</v>
      </c>
      <c r="L19" s="32">
        <f t="shared" si="9"/>
        <v>0.18181818181818182</v>
      </c>
      <c r="M19" s="33">
        <f>+'Bss Sorbolo'!M19+'Vico Bss'!M19+'Bss Gossolengo'!M19+'Salso Bss'!M19+'Bss Fox'!M19+'Castel - Bss'!M19+'Sorbolo Bss'!M19+'Bss Vico'!M19+'Gossolengo Bss'!M19+'Fox Bss'!M19+'Bss Salso'!M19+'Bss Fiorenzuola'!M19+'Bss Castellana'!M19+'Fiorenzuola Bss'!M19+'FO Bss Castellana'!M19+'FO Bss SORBOLO'!M19+'FO Vico Bss'!M19+'FO Gossolengo Bss'!M19+'gara 1 Iwons'!M19+'gara 2 Iwons'!M19</f>
        <v>9</v>
      </c>
      <c r="N19" s="33">
        <f>+'Bss Sorbolo'!N19+'Vico Bss'!N19+'Bss Gossolengo'!N19+'Salso Bss'!N19+'Bss Fox'!N19+'Castel - Bss'!N19+'Sorbolo Bss'!N19+'Bss Vico'!N19+'Gossolengo Bss'!N19+'Fox Bss'!N19+'Bss Salso'!N19+'Bss Fiorenzuola'!N19+'Bss Castellana'!N19+'Fiorenzuola Bss'!N19+'FO Bss Castellana'!N19+'FO Bss SORBOLO'!N19+'FO Vico Bss'!N19+'FO Gossolengo Bss'!N19+'gara 1 Iwons'!N19+'gara 2 Iwons'!N19</f>
        <v>10</v>
      </c>
      <c r="O19" s="32">
        <f t="shared" si="10"/>
        <v>0.9</v>
      </c>
      <c r="P19" s="33">
        <f>+'Bss Sorbolo'!P19+'Vico Bss'!P19+'Bss Gossolengo'!P19+'Salso Bss'!P19+'Bss Fox'!P19+'Castel - Bss'!P19+'Sorbolo Bss'!P19+'Bss Vico'!P19+'Gossolengo Bss'!P19+'Fox Bss'!P19+'Bss Salso'!P19+'Bss Fiorenzuola'!P19+'Bss Castellana'!P19+'Fiorenzuola Bss'!P19+'FO Bss Castellana'!P19+'FO Bss SORBOLO'!P19+'FO Vico Bss'!P19+'FO Gossolengo Bss'!P19+'gara 1 Iwons'!P19+'gara 2 Iwons'!P19</f>
        <v>15</v>
      </c>
      <c r="Q19" s="33">
        <f>+'Bss Sorbolo'!Q19+'Vico Bss'!Q19+'Bss Gossolengo'!Q19+'Salso Bss'!Q19+'Bss Fox'!Q19+'Castel - Bss'!Q19+'Sorbolo Bss'!Q19+'Bss Vico'!Q19+'Gossolengo Bss'!Q19+'Fox Bss'!Q19+'Bss Salso'!Q19+'Bss Fiorenzuola'!Q19+'Bss Castellana'!Q19+'Fiorenzuola Bss'!Q19+'FO Bss Castellana'!Q19+'FO Bss SORBOLO'!Q19+'FO Vico Bss'!Q19+'FO Gossolengo Bss'!Q19+'gara 1 Iwons'!Q19+'gara 2 Iwons'!Q19</f>
        <v>25</v>
      </c>
      <c r="R19" s="33">
        <f>+'Bss Sorbolo'!R19+'Vico Bss'!R19+'Bss Gossolengo'!R19+'Salso Bss'!R19+'Bss Fox'!R19+'Castel - Bss'!R19+'Sorbolo Bss'!R19+'Bss Vico'!R19+'Gossolengo Bss'!R19+'Fox Bss'!R19+'Bss Salso'!R19+'Bss Fiorenzuola'!R19+'Bss Castellana'!R19+'Fiorenzuola Bss'!R19+'FO Bss Castellana'!R19+'FO Bss SORBOLO'!R19+'FO Vico Bss'!R19+'FO Gossolengo Bss'!R19+'gara 1 Iwons'!R19+'gara 2 Iwons'!R19</f>
        <v>26</v>
      </c>
      <c r="S19" s="33">
        <f>+'Bss Sorbolo'!S19+'Vico Bss'!S19+'Bss Gossolengo'!S19+'Salso Bss'!S19+'Bss Fox'!S19+'Castel - Bss'!S19+'Sorbolo Bss'!S19+'Bss Vico'!S19+'Gossolengo Bss'!S19+'Fox Bss'!S19+'Bss Salso'!S19+'Bss Fiorenzuola'!S19+'Bss Castellana'!S19+'Fiorenzuola Bss'!S19+'FO Bss Castellana'!S19+'FO Bss SORBOLO'!S19+'FO Vico Bss'!S19+'FO Gossolengo Bss'!S19+'gara 1 Iwons'!S19+'gara 2 Iwons'!S19</f>
        <v>11</v>
      </c>
      <c r="T19" s="33">
        <f>+'Bss Sorbolo'!T19+'Vico Bss'!T19+'Bss Gossolengo'!T19+'Salso Bss'!T19+'Bss Fox'!T19+'Castel - Bss'!T19+'Sorbolo Bss'!T19+'Bss Vico'!T19+'Gossolengo Bss'!T19+'Fox Bss'!T19+'Bss Salso'!T19+'Bss Fiorenzuola'!T19+'Bss Castellana'!T19+'Fiorenzuola Bss'!T19+'FO Bss Castellana'!T19+'FO Bss SORBOLO'!T19+'FO Vico Bss'!T19+'FO Gossolengo Bss'!T19+'gara 1 Iwons'!T19+'gara 2 Iwons'!T19</f>
        <v>23</v>
      </c>
      <c r="U19" s="33">
        <f>+'Bss Sorbolo'!U19+'Vico Bss'!U19+'Bss Gossolengo'!U19+'Salso Bss'!U19+'Bss Fox'!U19+'Castel - Bss'!U19+'Sorbolo Bss'!U19+'Bss Vico'!U19+'Gossolengo Bss'!U19+'Fox Bss'!U19+'Bss Salso'!U19+'Bss Fiorenzuola'!U19+'Bss Castellana'!U19+'Fiorenzuola Bss'!U19+'FO Bss Castellana'!U19+'FO Bss SORBOLO'!U19+'FO Vico Bss'!U19+'FO Gossolengo Bss'!U19</f>
        <v>30</v>
      </c>
      <c r="V19" s="33">
        <f>+'Bss Sorbolo'!V19+'Vico Bss'!V19+'Bss Gossolengo'!V19+'Salso Bss'!V19+'Bss Fox'!V19+'Castel - Bss'!V19+'Sorbolo Bss'!V19+'Bss Vico'!V19+'Gossolengo Bss'!V19+'Fox Bss'!V19+'Bss Salso'!V19+'Bss Fiorenzuola'!V19+'Bss Castellana'!V19+'Fiorenzuola Bss'!V19+'FO Bss Castellana'!V19+'FO Bss SORBOLO'!V19+'FO Vico Bss'!V19+'FO Gossolengo Bss'!V19+'gara 1 Iwons'!V19+'gara 2 Iwons'!V19</f>
        <v>0</v>
      </c>
      <c r="W19" s="33">
        <f>+'Bss Sorbolo'!W19+'Vico Bss'!W19+'Bss Gossolengo'!W19+'Salso Bss'!W19+'Bss Fox'!W19+'Castel - Bss'!W19+'Sorbolo Bss'!W19+'Bss Vico'!W19+'Gossolengo Bss'!W19+'Fox Bss'!W19+'Bss Salso'!W19+'Bss Fiorenzuola'!W19+'Bss Castellana'!W19+'Fiorenzuola Bss'!W19+'FO Bss Castellana'!W19+'FO Bss SORBOLO'!W19+'FO Vico Bss'!W19+'FO Gossolengo Bss'!W19+'gara 1 Iwons'!W19+'gara 2 Iwons'!W19</f>
        <v>0</v>
      </c>
      <c r="X19" s="33">
        <f>+'Bss Sorbolo'!X19+'Vico Bss'!X19+'Bss Gossolengo'!X19+'Salso Bss'!X19+'Bss Fox'!X19+'Castel - Bss'!X19+'Sorbolo Bss'!X19+'Bss Vico'!X19+'Gossolengo Bss'!X19+'Fox Bss'!X19+'Bss Salso'!X19+'Bss Fiorenzuola'!X19+'Bss Castellana'!X19+'Fiorenzuola Bss'!X19+'FO Bss Castellana'!X19+'FO Bss SORBOLO'!X19+'FO Vico Bss'!X19+'FO Gossolengo Bss'!X19</f>
        <v>50</v>
      </c>
      <c r="Z19" s="44">
        <f t="shared" si="11"/>
        <v>3.5</v>
      </c>
      <c r="AA19" s="44">
        <f t="shared" si="1"/>
        <v>2.1428571428571428</v>
      </c>
      <c r="AB19" s="44">
        <f t="shared" si="2"/>
        <v>1.0714285714285714</v>
      </c>
      <c r="AC19" s="44">
        <f t="shared" si="3"/>
        <v>1.7857142857142858</v>
      </c>
      <c r="AD19" s="44">
        <f t="shared" si="4"/>
        <v>1.8571428571428572</v>
      </c>
      <c r="AE19" s="44">
        <f t="shared" si="5"/>
        <v>2.7142857142857144</v>
      </c>
      <c r="AF19" s="44">
        <f t="shared" si="6"/>
        <v>1.2857142857142858</v>
      </c>
      <c r="AG19" s="44">
        <f t="shared" si="12"/>
        <v>0</v>
      </c>
      <c r="AH19" s="44">
        <f t="shared" si="7"/>
        <v>3.5714285714285716</v>
      </c>
      <c r="AI19" s="41"/>
      <c r="AJ19" s="33">
        <f t="shared" si="13"/>
        <v>19</v>
      </c>
      <c r="AK19" s="33">
        <f t="shared" si="14"/>
        <v>54</v>
      </c>
      <c r="AL19" s="32">
        <f t="shared" si="15"/>
        <v>0.35185185185185186</v>
      </c>
      <c r="AM19" s="63">
        <f>+AJ19/B19</f>
        <v>1.3571428571428572</v>
      </c>
      <c r="AN19" s="63">
        <f t="shared" si="17"/>
        <v>3.8571428571428572</v>
      </c>
      <c r="AO19" s="32">
        <f t="shared" si="18"/>
        <v>0.35185185185185186</v>
      </c>
    </row>
    <row r="20" spans="1:41" ht="16.5" thickTop="1" thickBot="1" x14ac:dyDescent="0.3">
      <c r="A20" s="45" t="s">
        <v>43</v>
      </c>
      <c r="B20" s="33">
        <v>3</v>
      </c>
      <c r="C20" s="33"/>
      <c r="D20" s="33">
        <f>+'Bss Sorbolo'!D20+'Vico Bss'!D20+'Bss Gossolengo'!D20+'Salso Bss'!D20+'Bss Fox'!D20+'Castel - Bss'!D20+'Sorbolo Bss'!D20+'Bss Vico'!D20+'Gossolengo Bss'!D20+'Fox Bss'!D20+'Bss Salso'!D20+'Bss Fiorenzuola'!D20+'Bss Castellana'!D20+'Fiorenzuola Bss'!D20+'FO Bss Castellana'!D20+'FO Bss SORBOLO'!D20+'FO Vico Bss'!D20+'FO Gossolengo Bss'!D20+'gara 1 Iwons'!D20+'gara 2 Iwons'!D20</f>
        <v>2</v>
      </c>
      <c r="E20" s="33">
        <f>+'Bss Sorbolo'!E20+'Vico Bss'!E20+'Bss Gossolengo'!E20+'Salso Bss'!E20+'Bss Fox'!E20+'Castel - Bss'!E20+'Sorbolo Bss'!E20+'Bss Vico'!E20+'Gossolengo Bss'!E20+'Fox Bss'!E20+'Bss Salso'!E20+'Bss Fiorenzuola'!E20+'Bss Castellana'!E20+'Fiorenzuola Bss'!E20+'FO Bss Castellana'!E20+'FO Bss SORBOLO'!E20+'FO Vico Bss'!E20+'FO Gossolengo Bss'!E20+'gara 1 Iwons'!E20+'gara 2 Iwons'!E20</f>
        <v>5</v>
      </c>
      <c r="F20" s="33">
        <f>+'Bss Sorbolo'!F20+'Vico Bss'!F20+'Bss Gossolengo'!F20+'Salso Bss'!F20+'Bss Fox'!F20+'Castel - Bss'!F20+'Sorbolo Bss'!F20+'Bss Vico'!F20+'Gossolengo Bss'!F20+'Fox Bss'!F20+'Bss Salso'!F20+'Bss Fiorenzuola'!F20+'Bss Castellana'!F20+'Fiorenzuola Bss'!F20+'FO Bss Castellana'!F20+'FO Bss SORBOLO'!F20+'FO Vico Bss'!F20+'FO Gossolengo Bss'!F20+'gara 1 Iwons'!F20+'gara 2 Iwons'!F20</f>
        <v>2</v>
      </c>
      <c r="G20" s="33">
        <f>+'Bss Sorbolo'!G20+'Vico Bss'!G20+'Bss Gossolengo'!G20+'Salso Bss'!G20+'Bss Fox'!G20+'Castel - Bss'!G20+'Sorbolo Bss'!G20+'Bss Vico'!G20+'Gossolengo Bss'!G20+'Fox Bss'!G20+'Bss Salso'!G20+'Bss Fiorenzuola'!G20+'Bss Castellana'!G20+'Fiorenzuola Bss'!G20+'FO Bss Castellana'!G20+'FO Bss SORBOLO'!G20+'FO Vico Bss'!G20+'FO Gossolengo Bss'!G20+'gara 1 Iwons'!G20+'gara 2 Iwons'!G20</f>
        <v>1</v>
      </c>
      <c r="H20" s="33">
        <f>+'Bss Sorbolo'!H20+'Vico Bss'!H20+'Bss Gossolengo'!H20+'Salso Bss'!H20+'Bss Fox'!H20+'Castel - Bss'!H20+'Sorbolo Bss'!H20+'Bss Vico'!H20+'Gossolengo Bss'!H20+'Fox Bss'!H20+'Bss Salso'!H20+'Bss Fiorenzuola'!H20+'Bss Castellana'!H20+'Fiorenzuola Bss'!H20+'FO Bss Castellana'!H20+'FO Bss SORBOLO'!H20+'FO Vico Bss'!H20+'FO Gossolengo Bss'!H20+'gara 1 Iwons'!H20+'gara 2 Iwons'!H20</f>
        <v>3</v>
      </c>
      <c r="I20" s="32">
        <f t="shared" si="8"/>
        <v>0.33333333333333331</v>
      </c>
      <c r="J20" s="33">
        <f>+'Bss Sorbolo'!J20+'Vico Bss'!J20+'Bss Gossolengo'!J20+'Salso Bss'!J20+'Bss Fox'!J20+'Castel - Bss'!J20+'Sorbolo Bss'!J20+'Bss Vico'!J20+'Gossolengo Bss'!J20+'Fox Bss'!J20+'Bss Salso'!J20+'Bss Fiorenzuola'!J20+'Bss Castellana'!J20+'Fiorenzuola Bss'!J20+'FO Bss Castellana'!J20+'FO Bss SORBOLO'!J20+'FO Vico Bss'!J20+'FO Gossolengo Bss'!J20+'gara 1 Iwons'!J20+'gara 2 Iwons'!J20</f>
        <v>0</v>
      </c>
      <c r="K20" s="33">
        <f>+'Bss Sorbolo'!K20+'Vico Bss'!K20+'Bss Gossolengo'!K20+'Salso Bss'!K20+'Bss Fox'!K20+'Castel - Bss'!K20+'Sorbolo Bss'!K20+'Bss Vico'!K20+'Gossolengo Bss'!K20+'Fox Bss'!K20+'Bss Salso'!K20+'Bss Fiorenzuola'!K20+'Bss Castellana'!K20+'Fiorenzuola Bss'!K20+'FO Bss Castellana'!K20+'FO Bss SORBOLO'!K20+'FO Vico Bss'!K20+'FO Gossolengo Bss'!K20+'gara 1 Iwons'!K20+'gara 2 Iwons'!K20</f>
        <v>0</v>
      </c>
      <c r="L20" s="32">
        <f t="shared" si="9"/>
        <v>0</v>
      </c>
      <c r="M20" s="33">
        <f>+'Bss Sorbolo'!M20+'Vico Bss'!M20+'Bss Gossolengo'!M20+'Salso Bss'!M20+'Bss Fox'!M20+'Castel - Bss'!M20+'Sorbolo Bss'!M20+'Bss Vico'!M20+'Gossolengo Bss'!M20+'Fox Bss'!M20+'Bss Salso'!M20+'Bss Fiorenzuola'!M20+'Bss Castellana'!M20+'Fiorenzuola Bss'!M20+'FO Bss Castellana'!M20+'FO Bss SORBOLO'!M20+'FO Vico Bss'!M20+'FO Gossolengo Bss'!M20+'gara 1 Iwons'!M20+'gara 2 Iwons'!M20</f>
        <v>0</v>
      </c>
      <c r="N20" s="33">
        <f>+'Bss Sorbolo'!N20+'Vico Bss'!N20+'Bss Gossolengo'!N20+'Salso Bss'!N20+'Bss Fox'!N20+'Castel - Bss'!N20+'Sorbolo Bss'!N20+'Bss Vico'!N20+'Gossolengo Bss'!N20+'Fox Bss'!N20+'Bss Salso'!N20+'Bss Fiorenzuola'!N20+'Bss Castellana'!N20+'Fiorenzuola Bss'!N20+'FO Bss Castellana'!N20+'FO Bss SORBOLO'!N20+'FO Vico Bss'!N20+'FO Gossolengo Bss'!N20+'gara 1 Iwons'!N20+'gara 2 Iwons'!N20</f>
        <v>2</v>
      </c>
      <c r="O20" s="32">
        <f t="shared" si="10"/>
        <v>0</v>
      </c>
      <c r="P20" s="33">
        <f>+'Bss Sorbolo'!P20+'Vico Bss'!P20+'Bss Gossolengo'!P20+'Salso Bss'!P20+'Bss Fox'!P20+'Castel - Bss'!P20+'Sorbolo Bss'!P20+'Bss Vico'!P20+'Gossolengo Bss'!P20+'Fox Bss'!P20+'Bss Salso'!P20+'Bss Fiorenzuola'!P20+'Bss Castellana'!P20+'Fiorenzuola Bss'!P20+'FO Bss Castellana'!P20+'FO Bss SORBOLO'!P20+'FO Vico Bss'!P20+'FO Gossolengo Bss'!P20+'gara 1 Iwons'!P20+'gara 2 Iwons'!P20</f>
        <v>0</v>
      </c>
      <c r="Q20" s="33">
        <f>+'Bss Sorbolo'!Q20+'Vico Bss'!Q20+'Bss Gossolengo'!Q20+'Salso Bss'!Q20+'Bss Fox'!Q20+'Castel - Bss'!Q20+'Sorbolo Bss'!Q20+'Bss Vico'!Q20+'Gossolengo Bss'!Q20+'Fox Bss'!Q20+'Bss Salso'!Q20+'Bss Fiorenzuola'!Q20+'Bss Castellana'!Q20+'Fiorenzuola Bss'!Q20+'FO Bss Castellana'!Q20+'FO Bss SORBOLO'!Q20+'FO Vico Bss'!Q20+'FO Gossolengo Bss'!Q20+'gara 1 Iwons'!Q20+'gara 2 Iwons'!Q20</f>
        <v>1</v>
      </c>
      <c r="R20" s="33">
        <f>+'Bss Sorbolo'!R20+'Vico Bss'!R20+'Bss Gossolengo'!R20+'Salso Bss'!R20+'Bss Fox'!R20+'Castel - Bss'!R20+'Sorbolo Bss'!R20+'Bss Vico'!R20+'Gossolengo Bss'!R20+'Fox Bss'!R20+'Bss Salso'!R20+'Bss Fiorenzuola'!R20+'Bss Castellana'!R20+'Fiorenzuola Bss'!R20+'FO Bss Castellana'!R20+'FO Bss SORBOLO'!R20+'FO Vico Bss'!R20+'FO Gossolengo Bss'!R20+'gara 1 Iwons'!R20+'gara 2 Iwons'!R20</f>
        <v>4</v>
      </c>
      <c r="S20" s="33">
        <f>+'Bss Sorbolo'!S20+'Vico Bss'!S20+'Bss Gossolengo'!S20+'Salso Bss'!S20+'Bss Fox'!S20+'Castel - Bss'!S20+'Sorbolo Bss'!S20+'Bss Vico'!S20+'Gossolengo Bss'!S20+'Fox Bss'!S20+'Bss Salso'!S20+'Bss Fiorenzuola'!S20+'Bss Castellana'!S20+'Fiorenzuola Bss'!S20+'FO Bss Castellana'!S20+'FO Bss SORBOLO'!S20+'FO Vico Bss'!S20+'FO Gossolengo Bss'!S20+'gara 1 Iwons'!S20+'gara 2 Iwons'!S20</f>
        <v>2</v>
      </c>
      <c r="T20" s="33">
        <f>+'Bss Sorbolo'!T20+'Vico Bss'!T20+'Bss Gossolengo'!T20+'Salso Bss'!T20+'Bss Fox'!T20+'Castel - Bss'!T20+'Sorbolo Bss'!T20+'Bss Vico'!T20+'Gossolengo Bss'!T20+'Fox Bss'!T20+'Bss Salso'!T20+'Bss Fiorenzuola'!T20+'Bss Castellana'!T20+'Fiorenzuola Bss'!T20+'FO Bss Castellana'!T20+'FO Bss SORBOLO'!T20+'FO Vico Bss'!T20+'FO Gossolengo Bss'!T20+'gara 1 Iwons'!T20+'gara 2 Iwons'!T20</f>
        <v>6</v>
      </c>
      <c r="U20" s="33">
        <f>+'Bss Sorbolo'!U20+'Vico Bss'!U20+'Bss Gossolengo'!U20+'Salso Bss'!U20+'Bss Fox'!U20+'Castel - Bss'!U20+'Sorbolo Bss'!U20+'Bss Vico'!U20+'Gossolengo Bss'!U20+'Fox Bss'!U20+'Bss Salso'!U20+'Bss Fiorenzuola'!U20+'Bss Castellana'!U20+'Fiorenzuola Bss'!U20+'FO Bss Castellana'!U20+'FO Bss SORBOLO'!U20+'FO Vico Bss'!U20+'FO Gossolengo Bss'!U20</f>
        <v>8</v>
      </c>
      <c r="V20" s="33">
        <f>+'Bss Sorbolo'!V20+'Vico Bss'!V20+'Bss Gossolengo'!V20+'Salso Bss'!V20+'Bss Fox'!V20+'Castel - Bss'!V20+'Sorbolo Bss'!V20+'Bss Vico'!V20+'Gossolengo Bss'!V20+'Fox Bss'!V20+'Bss Salso'!V20+'Bss Fiorenzuola'!V20+'Bss Castellana'!V20+'Fiorenzuola Bss'!V20+'FO Bss Castellana'!V20+'FO Bss SORBOLO'!V20+'FO Vico Bss'!V20+'FO Gossolengo Bss'!V20+'gara 1 Iwons'!V20+'gara 2 Iwons'!V20</f>
        <v>0</v>
      </c>
      <c r="W20" s="33">
        <f>+'Bss Sorbolo'!W20+'Vico Bss'!W20+'Bss Gossolengo'!W20+'Salso Bss'!W20+'Bss Fox'!W20+'Castel - Bss'!W20+'Sorbolo Bss'!W20+'Bss Vico'!W20+'Gossolengo Bss'!W20+'Fox Bss'!W20+'Bss Salso'!W20+'Bss Fiorenzuola'!W20+'Bss Castellana'!W20+'Fiorenzuola Bss'!W20+'FO Bss Castellana'!W20+'FO Bss SORBOLO'!W20+'FO Vico Bss'!W20+'FO Gossolengo Bss'!W20+'gara 1 Iwons'!W20+'gara 2 Iwons'!W20</f>
        <v>0</v>
      </c>
      <c r="X20" s="33">
        <f>+'Bss Sorbolo'!X20+'Vico Bss'!X20+'Bss Gossolengo'!X20+'Salso Bss'!X20+'Bss Fox'!X20+'Castel - Bss'!X20+'Sorbolo Bss'!X20+'Bss Vico'!X20+'Gossolengo Bss'!X20+'Fox Bss'!X20+'Bss Salso'!X20+'Bss Fiorenzuola'!X20+'Bss Castellana'!X20+'Fiorenzuola Bss'!X20+'FO Bss Castellana'!X20+'FO Bss SORBOLO'!X20+'FO Vico Bss'!X20+'FO Gossolengo Bss'!X20</f>
        <v>0</v>
      </c>
      <c r="Z20" s="44">
        <f t="shared" si="11"/>
        <v>0.66666666666666663</v>
      </c>
      <c r="AA20" s="44">
        <f t="shared" si="1"/>
        <v>2.6666666666666665</v>
      </c>
      <c r="AB20" s="44">
        <f t="shared" si="2"/>
        <v>0</v>
      </c>
      <c r="AC20" s="44">
        <f t="shared" si="3"/>
        <v>0.33333333333333331</v>
      </c>
      <c r="AD20" s="44">
        <f t="shared" si="4"/>
        <v>1.3333333333333333</v>
      </c>
      <c r="AE20" s="44">
        <f t="shared" si="5"/>
        <v>1.6666666666666667</v>
      </c>
      <c r="AF20" s="44">
        <f t="shared" si="6"/>
        <v>0.66666666666666663</v>
      </c>
      <c r="AG20" s="44">
        <f t="shared" si="12"/>
        <v>0</v>
      </c>
      <c r="AH20" s="44">
        <f t="shared" si="7"/>
        <v>0</v>
      </c>
      <c r="AI20" s="41"/>
      <c r="AJ20" s="33">
        <f t="shared" si="13"/>
        <v>1</v>
      </c>
      <c r="AK20" s="33">
        <f t="shared" si="14"/>
        <v>3</v>
      </c>
      <c r="AL20" s="32">
        <f t="shared" si="15"/>
        <v>0.33333333333333331</v>
      </c>
      <c r="AM20" s="63">
        <f t="shared" si="16"/>
        <v>0.33333333333333331</v>
      </c>
      <c r="AN20" s="63">
        <f t="shared" si="17"/>
        <v>1</v>
      </c>
      <c r="AO20" s="32">
        <f t="shared" si="18"/>
        <v>0.33333333333333331</v>
      </c>
    </row>
    <row r="21" spans="1:41" ht="16.5" thickTop="1" thickBot="1" x14ac:dyDescent="0.3">
      <c r="A21" s="45" t="s">
        <v>42</v>
      </c>
      <c r="B21" s="33">
        <v>1</v>
      </c>
      <c r="C21" s="33"/>
      <c r="D21" s="33">
        <f>+'Bss Sorbolo'!D21+'Vico Bss'!D21+'Bss Gossolengo'!D21+'Salso Bss'!D21+'Bss Fox'!D21+'Castel - Bss'!D21+'Sorbolo Bss'!D21+'Bss Vico'!D21+'Gossolengo Bss'!D21+'Fox Bss'!D21+'Bss Salso'!D21+'Bss Fiorenzuola'!D21+'Bss Castellana'!D21+'Fiorenzuola Bss'!D21+'FO Bss Castellana'!D21+'FO Bss SORBOLO'!D21+'FO Vico Bss'!D21+'FO Gossolengo Bss'!D21+'gara 1 Iwons'!D21+'gara 2 Iwons'!D21</f>
        <v>0</v>
      </c>
      <c r="E21" s="33">
        <f>+'Bss Sorbolo'!E21+'Vico Bss'!E21+'Bss Gossolengo'!E21+'Salso Bss'!E21+'Bss Fox'!E21+'Castel - Bss'!E21+'Sorbolo Bss'!E21+'Bss Vico'!E21+'Gossolengo Bss'!E21+'Fox Bss'!E21+'Bss Salso'!E21+'Bss Fiorenzuola'!E21+'Bss Castellana'!E21+'Fiorenzuola Bss'!E21+'FO Bss Castellana'!E21+'FO Bss SORBOLO'!E21+'FO Vico Bss'!E21+'FO Gossolengo Bss'!E21+'gara 1 Iwons'!E21+'gara 2 Iwons'!E21</f>
        <v>5</v>
      </c>
      <c r="F21" s="33">
        <f>+'Bss Sorbolo'!F21+'Vico Bss'!F21+'Bss Gossolengo'!F21+'Salso Bss'!F21+'Bss Fox'!F21+'Castel - Bss'!F21+'Sorbolo Bss'!F21+'Bss Vico'!F21+'Gossolengo Bss'!F21+'Fox Bss'!F21+'Bss Salso'!F21+'Bss Fiorenzuola'!F21+'Bss Castellana'!F21+'Fiorenzuola Bss'!F21+'FO Bss Castellana'!F21+'FO Bss SORBOLO'!F21+'FO Vico Bss'!F21+'FO Gossolengo Bss'!F21+'gara 1 Iwons'!F21+'gara 2 Iwons'!F21</f>
        <v>0</v>
      </c>
      <c r="G21" s="33">
        <f>+'Bss Sorbolo'!G21+'Vico Bss'!G21+'Bss Gossolengo'!G21+'Salso Bss'!G21+'Bss Fox'!G21+'Castel - Bss'!G21+'Sorbolo Bss'!G21+'Bss Vico'!G21+'Gossolengo Bss'!G21+'Fox Bss'!G21+'Bss Salso'!G21+'Bss Fiorenzuola'!G21+'Bss Castellana'!G21+'Fiorenzuola Bss'!G21+'FO Bss Castellana'!G21+'FO Bss SORBOLO'!G21+'FO Vico Bss'!G21+'FO Gossolengo Bss'!G21+'gara 1 Iwons'!G21+'gara 2 Iwons'!G21</f>
        <v>0</v>
      </c>
      <c r="H21" s="33">
        <f>+'Bss Sorbolo'!H21+'Vico Bss'!H21+'Bss Gossolengo'!H21+'Salso Bss'!H21+'Bss Fox'!H21+'Castel - Bss'!H21+'Sorbolo Bss'!H21+'Bss Vico'!H21+'Gossolengo Bss'!H21+'Fox Bss'!H21+'Bss Salso'!H21+'Bss Fiorenzuola'!H21+'Bss Castellana'!H21+'Fiorenzuola Bss'!H21+'FO Bss Castellana'!H21+'FO Bss SORBOLO'!H21+'FO Vico Bss'!H21+'FO Gossolengo Bss'!H21+'gara 1 Iwons'!H21+'gara 2 Iwons'!H21</f>
        <v>2</v>
      </c>
      <c r="I21" s="32">
        <f t="shared" si="8"/>
        <v>0</v>
      </c>
      <c r="J21" s="33">
        <f>+'Bss Sorbolo'!J21+'Vico Bss'!J21+'Bss Gossolengo'!J21+'Salso Bss'!J21+'Bss Fox'!J21+'Castel - Bss'!J21+'Sorbolo Bss'!J21+'Bss Vico'!J21+'Gossolengo Bss'!J21+'Fox Bss'!J21+'Bss Salso'!J21+'Bss Fiorenzuola'!J21+'Bss Castellana'!J21+'Fiorenzuola Bss'!J21+'FO Bss Castellana'!J21+'FO Bss SORBOLO'!J21+'FO Vico Bss'!J21+'FO Gossolengo Bss'!J21+'gara 1 Iwons'!J21+'gara 2 Iwons'!J21</f>
        <v>0</v>
      </c>
      <c r="K21" s="33">
        <f>+'Bss Sorbolo'!K21+'Vico Bss'!K21+'Bss Gossolengo'!K21+'Salso Bss'!K21+'Bss Fox'!K21+'Castel - Bss'!K21+'Sorbolo Bss'!K21+'Bss Vico'!K21+'Gossolengo Bss'!K21+'Fox Bss'!K21+'Bss Salso'!K21+'Bss Fiorenzuola'!K21+'Bss Castellana'!K21+'Fiorenzuola Bss'!K21+'FO Bss Castellana'!K21+'FO Bss SORBOLO'!K21+'FO Vico Bss'!K21+'FO Gossolengo Bss'!K21+'gara 1 Iwons'!K21+'gara 2 Iwons'!K21</f>
        <v>3</v>
      </c>
      <c r="L21" s="32">
        <f t="shared" si="9"/>
        <v>0</v>
      </c>
      <c r="M21" s="33">
        <f>+'Bss Sorbolo'!M21+'Vico Bss'!M21+'Bss Gossolengo'!M21+'Salso Bss'!M21+'Bss Fox'!M21+'Castel - Bss'!M21+'Sorbolo Bss'!M21+'Bss Vico'!M21+'Gossolengo Bss'!M21+'Fox Bss'!M21+'Bss Salso'!M21+'Bss Fiorenzuola'!M21+'Bss Castellana'!M21+'Fiorenzuola Bss'!M21+'FO Bss Castellana'!M21+'FO Bss SORBOLO'!M21+'FO Vico Bss'!M21+'FO Gossolengo Bss'!M21+'gara 1 Iwons'!M21+'gara 2 Iwons'!M21</f>
        <v>0</v>
      </c>
      <c r="N21" s="33">
        <f>+'Bss Sorbolo'!N21+'Vico Bss'!N21+'Bss Gossolengo'!N21+'Salso Bss'!N21+'Bss Fox'!N21+'Castel - Bss'!N21+'Sorbolo Bss'!N21+'Bss Vico'!N21+'Gossolengo Bss'!N21+'Fox Bss'!N21+'Bss Salso'!N21+'Bss Fiorenzuola'!N21+'Bss Castellana'!N21+'Fiorenzuola Bss'!N21+'FO Bss Castellana'!N21+'FO Bss SORBOLO'!N21+'FO Vico Bss'!N21+'FO Gossolengo Bss'!N21+'gara 1 Iwons'!N21+'gara 2 Iwons'!N21</f>
        <v>0</v>
      </c>
      <c r="O21" s="32">
        <f t="shared" si="10"/>
        <v>0</v>
      </c>
      <c r="P21" s="33">
        <f>+'Bss Sorbolo'!P21+'Vico Bss'!P21+'Bss Gossolengo'!P21+'Salso Bss'!P21+'Bss Fox'!P21+'Castel - Bss'!P21+'Sorbolo Bss'!P21+'Bss Vico'!P21+'Gossolengo Bss'!P21+'Fox Bss'!P21+'Bss Salso'!P21+'Bss Fiorenzuola'!P21+'Bss Castellana'!P21+'Fiorenzuola Bss'!P21+'FO Bss Castellana'!P21+'FO Bss SORBOLO'!P21+'FO Vico Bss'!P21+'FO Gossolengo Bss'!P21+'gara 1 Iwons'!P21+'gara 2 Iwons'!P21</f>
        <v>1</v>
      </c>
      <c r="Q21" s="33">
        <f>+'Bss Sorbolo'!Q21+'Vico Bss'!Q21+'Bss Gossolengo'!Q21+'Salso Bss'!Q21+'Bss Fox'!Q21+'Castel - Bss'!Q21+'Sorbolo Bss'!Q21+'Bss Vico'!Q21+'Gossolengo Bss'!Q21+'Fox Bss'!Q21+'Bss Salso'!Q21+'Bss Fiorenzuola'!Q21+'Bss Castellana'!Q21+'Fiorenzuola Bss'!Q21+'FO Bss Castellana'!Q21+'FO Bss SORBOLO'!Q21+'FO Vico Bss'!Q21+'FO Gossolengo Bss'!Q21+'gara 1 Iwons'!Q21+'gara 2 Iwons'!Q21</f>
        <v>1</v>
      </c>
      <c r="R21" s="33">
        <f>+'Bss Sorbolo'!R21+'Vico Bss'!R21+'Bss Gossolengo'!R21+'Salso Bss'!R21+'Bss Fox'!R21+'Castel - Bss'!R21+'Sorbolo Bss'!R21+'Bss Vico'!R21+'Gossolengo Bss'!R21+'Fox Bss'!R21+'Bss Salso'!R21+'Bss Fiorenzuola'!R21+'Bss Castellana'!R21+'Fiorenzuola Bss'!R21+'FO Bss Castellana'!R21+'FO Bss SORBOLO'!R21+'FO Vico Bss'!R21+'FO Gossolengo Bss'!R21+'gara 1 Iwons'!R21+'gara 2 Iwons'!R21</f>
        <v>1</v>
      </c>
      <c r="S21" s="33">
        <f>+'Bss Sorbolo'!S21+'Vico Bss'!S21+'Bss Gossolengo'!S21+'Salso Bss'!S21+'Bss Fox'!S21+'Castel - Bss'!S21+'Sorbolo Bss'!S21+'Bss Vico'!S21+'Gossolengo Bss'!S21+'Fox Bss'!S21+'Bss Salso'!S21+'Bss Fiorenzuola'!S21+'Bss Castellana'!S21+'Fiorenzuola Bss'!S21+'FO Bss Castellana'!S21+'FO Bss SORBOLO'!S21+'FO Vico Bss'!S21+'FO Gossolengo Bss'!S21+'gara 1 Iwons'!S21+'gara 2 Iwons'!S21</f>
        <v>1</v>
      </c>
      <c r="T21" s="33">
        <f>+'Bss Sorbolo'!T21+'Vico Bss'!T21+'Bss Gossolengo'!T21+'Salso Bss'!T21+'Bss Fox'!T21+'Castel - Bss'!T21+'Sorbolo Bss'!T21+'Bss Vico'!T21+'Gossolengo Bss'!T21+'Fox Bss'!T21+'Bss Salso'!T21+'Bss Fiorenzuola'!T21+'Bss Castellana'!T21+'Fiorenzuola Bss'!T21+'FO Bss Castellana'!T21+'FO Bss SORBOLO'!T21+'FO Vico Bss'!T21+'FO Gossolengo Bss'!T21+'gara 1 Iwons'!T21+'gara 2 Iwons'!T21</f>
        <v>3</v>
      </c>
      <c r="U21" s="33">
        <f>+'Bss Sorbolo'!U21+'Vico Bss'!U21+'Bss Gossolengo'!U21+'Salso Bss'!U21+'Bss Fox'!U21+'Castel - Bss'!U21+'Sorbolo Bss'!U21+'Bss Vico'!U21+'Gossolengo Bss'!U21+'Fox Bss'!U21+'Bss Salso'!U21+'Bss Fiorenzuola'!U21+'Bss Castellana'!U21+'Fiorenzuola Bss'!U21+'FO Bss Castellana'!U21+'FO Bss SORBOLO'!U21+'FO Vico Bss'!U21+'FO Gossolengo Bss'!U21</f>
        <v>4</v>
      </c>
      <c r="V21" s="33">
        <f>+'Bss Sorbolo'!V21+'Vico Bss'!V21+'Bss Gossolengo'!V21+'Salso Bss'!V21+'Bss Fox'!V21+'Castel - Bss'!V21+'Sorbolo Bss'!V21+'Bss Vico'!V21+'Gossolengo Bss'!V21+'Fox Bss'!V21+'Bss Salso'!V21+'Bss Fiorenzuola'!V21+'Bss Castellana'!V21+'Fiorenzuola Bss'!V21+'FO Bss Castellana'!V21+'FO Bss SORBOLO'!V21+'FO Vico Bss'!V21+'FO Gossolengo Bss'!V21+'gara 1 Iwons'!V21+'gara 2 Iwons'!V21</f>
        <v>0</v>
      </c>
      <c r="W21" s="33">
        <f>+'Bss Sorbolo'!W21+'Vico Bss'!W21+'Bss Gossolengo'!W21+'Salso Bss'!W21+'Bss Fox'!W21+'Castel - Bss'!W21+'Sorbolo Bss'!W21+'Bss Vico'!W21+'Gossolengo Bss'!W21+'Fox Bss'!W21+'Bss Salso'!W21+'Bss Fiorenzuola'!W21+'Bss Castellana'!W21+'Fiorenzuola Bss'!W21+'FO Bss Castellana'!W21+'FO Bss SORBOLO'!W21+'FO Vico Bss'!W21+'FO Gossolengo Bss'!W21+'gara 1 Iwons'!W21+'gara 2 Iwons'!W21</f>
        <v>0</v>
      </c>
      <c r="X21" s="33">
        <f>+'Bss Sorbolo'!X21+'Vico Bss'!X21+'Bss Gossolengo'!X21+'Salso Bss'!X21+'Bss Fox'!X21+'Castel - Bss'!X21+'Sorbolo Bss'!X21+'Bss Vico'!X21+'Gossolengo Bss'!X21+'Fox Bss'!X21+'Bss Salso'!X21+'Bss Fiorenzuola'!X21+'Bss Castellana'!X21+'Fiorenzuola Bss'!X21+'FO Bss Castellana'!X21+'FO Bss SORBOLO'!X21+'FO Vico Bss'!X21+'FO Gossolengo Bss'!X21</f>
        <v>-5</v>
      </c>
      <c r="Z21" s="44">
        <f t="shared" si="11"/>
        <v>0</v>
      </c>
      <c r="AA21" s="44">
        <f t="shared" si="1"/>
        <v>4</v>
      </c>
      <c r="AB21" s="44">
        <f t="shared" si="2"/>
        <v>1</v>
      </c>
      <c r="AC21" s="44">
        <f t="shared" si="3"/>
        <v>1</v>
      </c>
      <c r="AD21" s="44">
        <f t="shared" si="4"/>
        <v>1</v>
      </c>
      <c r="AE21" s="44">
        <f t="shared" si="5"/>
        <v>5</v>
      </c>
      <c r="AF21" s="44">
        <f t="shared" si="6"/>
        <v>0</v>
      </c>
      <c r="AG21" s="44">
        <f t="shared" si="12"/>
        <v>0</v>
      </c>
      <c r="AH21" s="44">
        <f t="shared" si="7"/>
        <v>-5</v>
      </c>
      <c r="AI21" s="41"/>
      <c r="AJ21" s="33">
        <f t="shared" si="13"/>
        <v>0</v>
      </c>
      <c r="AK21" s="33">
        <f t="shared" si="14"/>
        <v>5</v>
      </c>
      <c r="AL21" s="32">
        <f t="shared" si="15"/>
        <v>0</v>
      </c>
      <c r="AM21" s="63">
        <f t="shared" si="16"/>
        <v>0</v>
      </c>
      <c r="AN21" s="63">
        <f t="shared" si="17"/>
        <v>5</v>
      </c>
      <c r="AO21" s="32">
        <f t="shared" si="18"/>
        <v>0</v>
      </c>
    </row>
    <row r="22" spans="1:41" ht="16.5" thickTop="1" thickBot="1" x14ac:dyDescent="0.3">
      <c r="A22" s="45" t="s">
        <v>45</v>
      </c>
      <c r="B22" s="33">
        <v>2</v>
      </c>
      <c r="C22" s="33"/>
      <c r="D22" s="33">
        <f>+'Bss Sorbolo'!D22+'Vico Bss'!D22+'Bss Gossolengo'!D22+'Salso Bss'!D22+'Bss Fox'!D22+'Castel - Bss'!D22+'Sorbolo Bss'!D22+'Bss Vico'!D22+'Gossolengo Bss'!D22+'Fox Bss'!D22+'Bss Salso'!D22+'Bss Fiorenzuola'!D22+'Bss Castellana'!D22+'Fiorenzuola Bss'!D22+'FO Bss Castellana'!D22+'FO Bss SORBOLO'!D22+'FO Vico Bss'!D22+'FO Gossolengo Bss'!D22+'gara 1 Iwons'!D22+'gara 2 Iwons'!D22</f>
        <v>0</v>
      </c>
      <c r="E22" s="33">
        <f>+'Bss Sorbolo'!E22+'Vico Bss'!E22+'Bss Gossolengo'!E22+'Salso Bss'!E22+'Bss Fox'!E22+'Castel - Bss'!E22+'Sorbolo Bss'!E22+'Bss Vico'!E22+'Gossolengo Bss'!E22+'Fox Bss'!E22+'Bss Salso'!E22+'Bss Fiorenzuola'!E22+'Bss Castellana'!E22+'Fiorenzuola Bss'!E22+'FO Bss Castellana'!E22+'FO Bss SORBOLO'!E22+'FO Vico Bss'!E22+'FO Gossolengo Bss'!E22+'gara 1 Iwons'!E22+'gara 2 Iwons'!E22</f>
        <v>2</v>
      </c>
      <c r="F22" s="33">
        <f>+'Bss Sorbolo'!F22+'Vico Bss'!F22+'Bss Gossolengo'!F22+'Salso Bss'!F22+'Bss Fox'!F22+'Castel - Bss'!F22+'Sorbolo Bss'!F22+'Bss Vico'!F22+'Gossolengo Bss'!F22+'Fox Bss'!F22+'Bss Salso'!F22+'Bss Fiorenzuola'!F22+'Bss Castellana'!F22+'Fiorenzuola Bss'!F22+'FO Bss Castellana'!F22+'FO Bss SORBOLO'!F22+'FO Vico Bss'!F22+'FO Gossolengo Bss'!F22+'gara 1 Iwons'!F22+'gara 2 Iwons'!F22</f>
        <v>0</v>
      </c>
      <c r="G22" s="33">
        <f>+'Bss Sorbolo'!G22+'Vico Bss'!G22+'Bss Gossolengo'!G22+'Salso Bss'!G22+'Bss Fox'!G22+'Castel - Bss'!G22+'Sorbolo Bss'!G22+'Bss Vico'!G22+'Gossolengo Bss'!G22+'Fox Bss'!G22+'Bss Salso'!G22+'Bss Fiorenzuola'!G22+'Bss Castellana'!G22+'Fiorenzuola Bss'!G22+'FO Bss Castellana'!G22+'FO Bss SORBOLO'!G22+'FO Vico Bss'!G22+'FO Gossolengo Bss'!G22+'gara 1 Iwons'!G22+'gara 2 Iwons'!G22</f>
        <v>0</v>
      </c>
      <c r="H22" s="33">
        <f>+'Bss Sorbolo'!H22+'Vico Bss'!H22+'Bss Gossolengo'!H22+'Salso Bss'!H22+'Bss Fox'!H22+'Castel - Bss'!H22+'Sorbolo Bss'!H22+'Bss Vico'!H22+'Gossolengo Bss'!H22+'Fox Bss'!H22+'Bss Salso'!H22+'Bss Fiorenzuola'!H22+'Bss Castellana'!H22+'Fiorenzuola Bss'!H22+'FO Bss Castellana'!H22+'FO Bss SORBOLO'!H22+'FO Vico Bss'!H22+'FO Gossolengo Bss'!H22+'gara 1 Iwons'!H22+'gara 2 Iwons'!H22</f>
        <v>3</v>
      </c>
      <c r="I22" s="32">
        <f t="shared" si="8"/>
        <v>0</v>
      </c>
      <c r="J22" s="33">
        <f>+'Bss Sorbolo'!J22+'Vico Bss'!J22+'Bss Gossolengo'!J22+'Salso Bss'!J22+'Bss Fox'!J22+'Castel - Bss'!J22+'Sorbolo Bss'!J22+'Bss Vico'!J22+'Gossolengo Bss'!J22+'Fox Bss'!J22+'Bss Salso'!J22+'Bss Fiorenzuola'!J22+'Bss Castellana'!J22+'Fiorenzuola Bss'!J22+'FO Bss Castellana'!J22+'FO Bss SORBOLO'!J22+'FO Vico Bss'!J22+'FO Gossolengo Bss'!J22+'gara 1 Iwons'!J22+'gara 2 Iwons'!J22</f>
        <v>0</v>
      </c>
      <c r="K22" s="33">
        <f>+'Bss Sorbolo'!K22+'Vico Bss'!K22+'Bss Gossolengo'!K22+'Salso Bss'!K22+'Bss Fox'!K22+'Castel - Bss'!K22+'Sorbolo Bss'!K22+'Bss Vico'!K22+'Gossolengo Bss'!K22+'Fox Bss'!K22+'Bss Salso'!K22+'Bss Fiorenzuola'!K22+'Bss Castellana'!K22+'Fiorenzuola Bss'!K22+'FO Bss Castellana'!K22+'FO Bss SORBOLO'!K22+'FO Vico Bss'!K22+'FO Gossolengo Bss'!K22+'gara 1 Iwons'!K22+'gara 2 Iwons'!K22</f>
        <v>1</v>
      </c>
      <c r="L22" s="32">
        <f t="shared" si="9"/>
        <v>0</v>
      </c>
      <c r="M22" s="33">
        <f>+'Bss Sorbolo'!M22+'Vico Bss'!M22+'Bss Gossolengo'!M22+'Salso Bss'!M22+'Bss Fox'!M22+'Castel - Bss'!M22+'Sorbolo Bss'!M22+'Bss Vico'!M22+'Gossolengo Bss'!M22+'Fox Bss'!M22+'Bss Salso'!M22+'Bss Fiorenzuola'!M22+'Bss Castellana'!M22+'Fiorenzuola Bss'!M22+'FO Bss Castellana'!M22+'FO Bss SORBOLO'!M22+'FO Vico Bss'!M22+'FO Gossolengo Bss'!M22+'gara 1 Iwons'!M22+'gara 2 Iwons'!M22</f>
        <v>0</v>
      </c>
      <c r="N22" s="33">
        <f>+'Bss Sorbolo'!N22+'Vico Bss'!N22+'Bss Gossolengo'!N22+'Salso Bss'!N22+'Bss Fox'!N22+'Castel - Bss'!N22+'Sorbolo Bss'!N22+'Bss Vico'!N22+'Gossolengo Bss'!N22+'Fox Bss'!N22+'Bss Salso'!N22+'Bss Fiorenzuola'!N22+'Bss Castellana'!N22+'Fiorenzuola Bss'!N22+'FO Bss Castellana'!N22+'FO Bss SORBOLO'!N22+'FO Vico Bss'!N22+'FO Gossolengo Bss'!N22+'gara 1 Iwons'!N22+'gara 2 Iwons'!N22</f>
        <v>0</v>
      </c>
      <c r="O22" s="32">
        <f t="shared" si="10"/>
        <v>0</v>
      </c>
      <c r="P22" s="33">
        <f>+'Bss Sorbolo'!P22+'Vico Bss'!P22+'Bss Gossolengo'!P22+'Salso Bss'!P22+'Bss Fox'!P22+'Castel - Bss'!P22+'Sorbolo Bss'!P22+'Bss Vico'!P22+'Gossolengo Bss'!P22+'Fox Bss'!P22+'Bss Salso'!P22+'Bss Fiorenzuola'!P22+'Bss Castellana'!P22+'Fiorenzuola Bss'!P22+'FO Bss Castellana'!P22+'FO Bss SORBOLO'!P22+'FO Vico Bss'!P22+'FO Gossolengo Bss'!P22+'gara 1 Iwons'!P22+'gara 2 Iwons'!P22</f>
        <v>1</v>
      </c>
      <c r="Q22" s="33">
        <f>+'Bss Sorbolo'!Q22+'Vico Bss'!Q22+'Bss Gossolengo'!Q22+'Salso Bss'!Q22+'Bss Fox'!Q22+'Castel - Bss'!Q22+'Sorbolo Bss'!Q22+'Bss Vico'!Q22+'Gossolengo Bss'!Q22+'Fox Bss'!Q22+'Bss Salso'!Q22+'Bss Fiorenzuola'!Q22+'Bss Castellana'!Q22+'Fiorenzuola Bss'!Q22+'FO Bss Castellana'!Q22+'FO Bss SORBOLO'!Q22+'FO Vico Bss'!Q22+'FO Gossolengo Bss'!Q22+'gara 1 Iwons'!Q22+'gara 2 Iwons'!Q22</f>
        <v>0</v>
      </c>
      <c r="R22" s="33">
        <f>+'Bss Sorbolo'!R22+'Vico Bss'!R22+'Bss Gossolengo'!R22+'Salso Bss'!R22+'Bss Fox'!R22+'Castel - Bss'!R22+'Sorbolo Bss'!R22+'Bss Vico'!R22+'Gossolengo Bss'!R22+'Fox Bss'!R22+'Bss Salso'!R22+'Bss Fiorenzuola'!R22+'Bss Castellana'!R22+'Fiorenzuola Bss'!R22+'FO Bss Castellana'!R22+'FO Bss SORBOLO'!R22+'FO Vico Bss'!R22+'FO Gossolengo Bss'!R22+'gara 1 Iwons'!R22+'gara 2 Iwons'!R22</f>
        <v>0</v>
      </c>
      <c r="S22" s="33">
        <f>+'Bss Sorbolo'!S22+'Vico Bss'!S22+'Bss Gossolengo'!S22+'Salso Bss'!S22+'Bss Fox'!S22+'Castel - Bss'!S22+'Sorbolo Bss'!S22+'Bss Vico'!S22+'Gossolengo Bss'!S22+'Fox Bss'!S22+'Bss Salso'!S22+'Bss Fiorenzuola'!S22+'Bss Castellana'!S22+'Fiorenzuola Bss'!S22+'FO Bss Castellana'!S22+'FO Bss SORBOLO'!S22+'FO Vico Bss'!S22+'FO Gossolengo Bss'!S22+'gara 1 Iwons'!S22+'gara 2 Iwons'!S22</f>
        <v>0</v>
      </c>
      <c r="T22" s="33">
        <f>+'Bss Sorbolo'!T22+'Vico Bss'!T22+'Bss Gossolengo'!T22+'Salso Bss'!T22+'Bss Fox'!T22+'Castel - Bss'!T22+'Sorbolo Bss'!T22+'Bss Vico'!T22+'Gossolengo Bss'!T22+'Fox Bss'!T22+'Bss Salso'!T22+'Bss Fiorenzuola'!T22+'Bss Castellana'!T22+'Fiorenzuola Bss'!T22+'FO Bss Castellana'!T22+'FO Bss SORBOLO'!T22+'FO Vico Bss'!T22+'FO Gossolengo Bss'!T22+'gara 1 Iwons'!T22+'gara 2 Iwons'!T22</f>
        <v>0</v>
      </c>
      <c r="U22" s="33">
        <f>+'Bss Sorbolo'!U22+'Vico Bss'!U22+'Bss Gossolengo'!U22+'Salso Bss'!U22+'Bss Fox'!U22+'Castel - Bss'!U22+'Sorbolo Bss'!U22+'Bss Vico'!U22+'Gossolengo Bss'!U22+'Fox Bss'!U22+'Bss Salso'!U22+'Bss Fiorenzuola'!U22+'Bss Castellana'!U22+'Fiorenzuola Bss'!U22+'FO Bss Castellana'!U22+'FO Bss SORBOLO'!U22+'FO Vico Bss'!U22+'FO Gossolengo Bss'!U22</f>
        <v>0</v>
      </c>
      <c r="V22" s="33">
        <f>+'Bss Sorbolo'!V22+'Vico Bss'!V22+'Bss Gossolengo'!V22+'Salso Bss'!V22+'Bss Fox'!V22+'Castel - Bss'!V22+'Sorbolo Bss'!V22+'Bss Vico'!V22+'Gossolengo Bss'!V22+'Fox Bss'!V22+'Bss Salso'!V22+'Bss Fiorenzuola'!V22+'Bss Castellana'!V22+'Fiorenzuola Bss'!V22+'FO Bss Castellana'!V22+'FO Bss SORBOLO'!V22+'FO Vico Bss'!V22+'FO Gossolengo Bss'!V22+'gara 1 Iwons'!V22+'gara 2 Iwons'!V22</f>
        <v>0</v>
      </c>
      <c r="W22" s="33">
        <f>+'Bss Sorbolo'!W22+'Vico Bss'!W22+'Bss Gossolengo'!W22+'Salso Bss'!W22+'Bss Fox'!W22+'Castel - Bss'!W22+'Sorbolo Bss'!W22+'Bss Vico'!W22+'Gossolengo Bss'!W22+'Fox Bss'!W22+'Bss Salso'!W22+'Bss Fiorenzuola'!W22+'Bss Castellana'!W22+'Fiorenzuola Bss'!W22+'FO Bss Castellana'!W22+'FO Bss SORBOLO'!W22+'FO Vico Bss'!W22+'FO Gossolengo Bss'!W22+'gara 1 Iwons'!W22+'gara 2 Iwons'!W22</f>
        <v>0</v>
      </c>
      <c r="X22" s="33">
        <f>+'Bss Sorbolo'!X22+'Vico Bss'!X22+'Bss Gossolengo'!X22+'Salso Bss'!X22+'Bss Fox'!X22+'Castel - Bss'!X22+'Sorbolo Bss'!X22+'Bss Vico'!X22+'Gossolengo Bss'!X22+'Fox Bss'!X22+'Bss Salso'!X22+'Bss Fiorenzuola'!X22+'Bss Castellana'!X22+'Fiorenzuola Bss'!X22+'FO Bss Castellana'!X22+'FO Bss SORBOLO'!X22+'FO Vico Bss'!X22+'FO Gossolengo Bss'!X22</f>
        <v>-5</v>
      </c>
      <c r="Z22" s="44">
        <f t="shared" si="11"/>
        <v>0</v>
      </c>
      <c r="AA22" s="44">
        <f t="shared" si="1"/>
        <v>0</v>
      </c>
      <c r="AB22" s="44">
        <f t="shared" si="2"/>
        <v>0.5</v>
      </c>
      <c r="AC22" s="44">
        <f t="shared" si="3"/>
        <v>0</v>
      </c>
      <c r="AD22" s="44">
        <f t="shared" si="4"/>
        <v>0</v>
      </c>
      <c r="AE22" s="44">
        <f t="shared" si="5"/>
        <v>1</v>
      </c>
      <c r="AF22" s="44">
        <f t="shared" si="6"/>
        <v>0</v>
      </c>
      <c r="AG22" s="44">
        <f t="shared" si="12"/>
        <v>0</v>
      </c>
      <c r="AH22" s="44">
        <f t="shared" si="7"/>
        <v>-2.5</v>
      </c>
      <c r="AI22" s="41"/>
      <c r="AJ22" s="33">
        <f t="shared" si="13"/>
        <v>0</v>
      </c>
      <c r="AK22" s="33">
        <f t="shared" si="14"/>
        <v>4</v>
      </c>
      <c r="AL22" s="32">
        <f t="shared" si="15"/>
        <v>0</v>
      </c>
      <c r="AM22" s="63">
        <f t="shared" si="16"/>
        <v>0</v>
      </c>
      <c r="AN22" s="63">
        <f t="shared" si="17"/>
        <v>2</v>
      </c>
      <c r="AO22" s="32">
        <f t="shared" si="18"/>
        <v>0</v>
      </c>
    </row>
    <row r="23" spans="1:41" ht="16.5" thickTop="1" thickBot="1" x14ac:dyDescent="0.3">
      <c r="A23" s="45" t="s">
        <v>74</v>
      </c>
      <c r="B23" s="33">
        <v>7</v>
      </c>
      <c r="C23" s="33"/>
      <c r="D23" s="33">
        <f>+'Bss Sorbolo'!D23+'Vico Bss'!D23+'Bss Gossolengo'!D23+'Salso Bss'!D23+'Bss Fox'!D23+'Castel - Bss'!D23+'Sorbolo Bss'!D23+'Bss Vico'!D23+'Gossolengo Bss'!D23+'Fox Bss'!D23+'Bss Salso'!D23+'Bss Fiorenzuola'!D23+'Bss Castellana'!D23+'Fiorenzuola Bss'!D23+'FO Bss Castellana'!D23+'FO Bss SORBOLO'!D23+'FO Vico Bss'!D23+'FO Gossolengo Bss'!D23+'gara 1 Iwons'!D23+'gara 2 Iwons'!D23</f>
        <v>9</v>
      </c>
      <c r="E23" s="33">
        <f>+'Bss Sorbolo'!E23+'Vico Bss'!E23+'Bss Gossolengo'!E23+'Salso Bss'!E23+'Bss Fox'!E23+'Castel - Bss'!E23+'Sorbolo Bss'!E23+'Bss Vico'!E23+'Gossolengo Bss'!E23+'Fox Bss'!E23+'Bss Salso'!E23+'Bss Fiorenzuola'!E23+'Bss Castellana'!E23+'Fiorenzuola Bss'!E23+'FO Bss Castellana'!E23+'FO Bss SORBOLO'!E23+'FO Vico Bss'!E23+'FO Gossolengo Bss'!E23+'gara 1 Iwons'!E23+'gara 2 Iwons'!E23</f>
        <v>8</v>
      </c>
      <c r="F23" s="33">
        <f>+'Bss Sorbolo'!F23+'Vico Bss'!F23+'Bss Gossolengo'!F23+'Salso Bss'!F23+'Bss Fox'!F23+'Castel - Bss'!F23+'Sorbolo Bss'!F23+'Bss Vico'!F23+'Gossolengo Bss'!F23+'Fox Bss'!F23+'Bss Salso'!F23+'Bss Fiorenzuola'!F23+'Bss Castellana'!F23+'Fiorenzuola Bss'!F23+'FO Bss Castellana'!F23+'FO Bss SORBOLO'!F23+'FO Vico Bss'!F23+'FO Gossolengo Bss'!F23+'gara 1 Iwons'!F23+'gara 2 Iwons'!F23</f>
        <v>3</v>
      </c>
      <c r="G23" s="33">
        <f>+'Bss Sorbolo'!G23+'Vico Bss'!G23+'Bss Gossolengo'!G23+'Salso Bss'!G23+'Bss Fox'!G23+'Castel - Bss'!G23+'Sorbolo Bss'!G23+'Bss Vico'!G23+'Gossolengo Bss'!G23+'Fox Bss'!G23+'Bss Salso'!G23+'Bss Fiorenzuola'!G23+'Bss Castellana'!G23+'Fiorenzuola Bss'!G23+'FO Bss Castellana'!G23+'FO Bss SORBOLO'!G23+'FO Vico Bss'!G23+'FO Gossolengo Bss'!G23+'gara 1 Iwons'!G23+'gara 2 Iwons'!G23</f>
        <v>1</v>
      </c>
      <c r="H23" s="33">
        <f>+'Bss Sorbolo'!H23+'Vico Bss'!H23+'Bss Gossolengo'!H23+'Salso Bss'!H23+'Bss Fox'!H23+'Castel - Bss'!H23+'Sorbolo Bss'!H23+'Bss Vico'!H23+'Gossolengo Bss'!H23+'Fox Bss'!H23+'Bss Salso'!H23+'Bss Fiorenzuola'!H23+'Bss Castellana'!H23+'Fiorenzuola Bss'!H23+'FO Bss Castellana'!H23+'FO Bss SORBOLO'!H23+'FO Vico Bss'!H23+'FO Gossolengo Bss'!H23+'gara 1 Iwons'!H23+'gara 2 Iwons'!H23</f>
        <v>10</v>
      </c>
      <c r="I23" s="32">
        <f t="shared" si="8"/>
        <v>0.1</v>
      </c>
      <c r="J23" s="33">
        <f>+'Bss Sorbolo'!J23+'Vico Bss'!J23+'Bss Gossolengo'!J23+'Salso Bss'!J23+'Bss Fox'!J23+'Castel - Bss'!J23+'Sorbolo Bss'!J23+'Bss Vico'!J23+'Gossolengo Bss'!J23+'Fox Bss'!J23+'Bss Salso'!J23+'Bss Fiorenzuola'!J23+'Bss Castellana'!J23+'Fiorenzuola Bss'!J23+'FO Bss Castellana'!J23+'FO Bss SORBOLO'!J23+'FO Vico Bss'!J23+'FO Gossolengo Bss'!J23+'gara 1 Iwons'!J23+'gara 2 Iwons'!J23</f>
        <v>1</v>
      </c>
      <c r="K23" s="33">
        <f>+'Bss Sorbolo'!K23+'Vico Bss'!K23+'Bss Gossolengo'!K23+'Salso Bss'!K23+'Bss Fox'!K23+'Castel - Bss'!K23+'Sorbolo Bss'!K23+'Bss Vico'!K23+'Gossolengo Bss'!K23+'Fox Bss'!K23+'Bss Salso'!K23+'Bss Fiorenzuola'!K23+'Bss Castellana'!K23+'Fiorenzuola Bss'!K23+'FO Bss Castellana'!K23+'FO Bss SORBOLO'!K23+'FO Vico Bss'!K23+'FO Gossolengo Bss'!K23+'gara 1 Iwons'!K23+'gara 2 Iwons'!K23</f>
        <v>6</v>
      </c>
      <c r="L23" s="32">
        <f t="shared" si="9"/>
        <v>0.16666666666666666</v>
      </c>
      <c r="M23" s="33">
        <f>+'Bss Sorbolo'!M23+'Vico Bss'!M23+'Bss Gossolengo'!M23+'Salso Bss'!M23+'Bss Fox'!M23+'Castel - Bss'!M23+'Sorbolo Bss'!M23+'Bss Vico'!M23+'Gossolengo Bss'!M23+'Fox Bss'!M23+'Bss Salso'!M23+'Bss Fiorenzuola'!M23+'Bss Castellana'!M23+'Fiorenzuola Bss'!M23+'FO Bss Castellana'!M23+'FO Bss SORBOLO'!M23+'FO Vico Bss'!M23+'FO Gossolengo Bss'!M23+'gara 1 Iwons'!M23+'gara 2 Iwons'!M23</f>
        <v>4</v>
      </c>
      <c r="N23" s="33">
        <f>+'Bss Sorbolo'!N23+'Vico Bss'!N23+'Bss Gossolengo'!N23+'Salso Bss'!N23+'Bss Fox'!N23+'Castel - Bss'!N23+'Sorbolo Bss'!N23+'Bss Vico'!N23+'Gossolengo Bss'!N23+'Fox Bss'!N23+'Bss Salso'!N23+'Bss Fiorenzuola'!N23+'Bss Castellana'!N23+'Fiorenzuola Bss'!N23+'FO Bss Castellana'!N23+'FO Bss SORBOLO'!N23+'FO Vico Bss'!N23+'FO Gossolengo Bss'!N23+'gara 1 Iwons'!N23+'gara 2 Iwons'!N23</f>
        <v>7</v>
      </c>
      <c r="O23" s="32">
        <f t="shared" si="10"/>
        <v>0.5714285714285714</v>
      </c>
      <c r="P23" s="33">
        <f>+'Bss Sorbolo'!P23+'Vico Bss'!P23+'Bss Gossolengo'!P23+'Salso Bss'!P23+'Bss Fox'!P23+'Castel - Bss'!P23+'Sorbolo Bss'!P23+'Bss Vico'!P23+'Gossolengo Bss'!P23+'Fox Bss'!P23+'Bss Salso'!P23+'Bss Fiorenzuola'!P23+'Bss Castellana'!P23+'Fiorenzuola Bss'!P23+'FO Bss Castellana'!P23+'FO Bss SORBOLO'!P23+'FO Vico Bss'!P23+'FO Gossolengo Bss'!P23+'gara 1 Iwons'!P23+'gara 2 Iwons'!P23</f>
        <v>1</v>
      </c>
      <c r="Q23" s="33">
        <f>+'Bss Sorbolo'!Q23+'Vico Bss'!Q23+'Bss Gossolengo'!Q23+'Salso Bss'!Q23+'Bss Fox'!Q23+'Castel - Bss'!Q23+'Sorbolo Bss'!Q23+'Bss Vico'!Q23+'Gossolengo Bss'!Q23+'Fox Bss'!Q23+'Bss Salso'!Q23+'Bss Fiorenzuola'!Q23+'Bss Castellana'!Q23+'Fiorenzuola Bss'!Q23+'FO Bss Castellana'!Q23+'FO Bss SORBOLO'!Q23+'FO Vico Bss'!Q23+'FO Gossolengo Bss'!Q23+'gara 1 Iwons'!Q23+'gara 2 Iwons'!Q23</f>
        <v>2</v>
      </c>
      <c r="R23" s="33">
        <f>+'Bss Sorbolo'!R23+'Vico Bss'!R23+'Bss Gossolengo'!R23+'Salso Bss'!R23+'Bss Fox'!R23+'Castel - Bss'!R23+'Sorbolo Bss'!R23+'Bss Vico'!R23+'Gossolengo Bss'!R23+'Fox Bss'!R23+'Bss Salso'!R23+'Bss Fiorenzuola'!R23+'Bss Castellana'!R23+'Fiorenzuola Bss'!R23+'FO Bss Castellana'!R23+'FO Bss SORBOLO'!R23+'FO Vico Bss'!R23+'FO Gossolengo Bss'!R23+'gara 1 Iwons'!R23+'gara 2 Iwons'!R23</f>
        <v>1</v>
      </c>
      <c r="S23" s="33">
        <f>+'Bss Sorbolo'!S23+'Vico Bss'!S23+'Bss Gossolengo'!S23+'Salso Bss'!S23+'Bss Fox'!S23+'Castel - Bss'!S23+'Sorbolo Bss'!S23+'Bss Vico'!S23+'Gossolengo Bss'!S23+'Fox Bss'!S23+'Bss Salso'!S23+'Bss Fiorenzuola'!S23+'Bss Castellana'!S23+'Fiorenzuola Bss'!S23+'FO Bss Castellana'!S23+'FO Bss SORBOLO'!S23+'FO Vico Bss'!S23+'FO Gossolengo Bss'!S23+'gara 1 Iwons'!S23+'gara 2 Iwons'!S23</f>
        <v>3</v>
      </c>
      <c r="T23" s="33">
        <f>+'Bss Sorbolo'!T23+'Vico Bss'!T23+'Bss Gossolengo'!T23+'Salso Bss'!T23+'Bss Fox'!T23+'Castel - Bss'!T23+'Sorbolo Bss'!T23+'Bss Vico'!T23+'Gossolengo Bss'!T23+'Fox Bss'!T23+'Bss Salso'!T23+'Bss Fiorenzuola'!T23+'Bss Castellana'!T23+'Fiorenzuola Bss'!T23+'FO Bss Castellana'!T23+'FO Bss SORBOLO'!T23+'FO Vico Bss'!T23+'FO Gossolengo Bss'!T23+'gara 1 Iwons'!T23+'gara 2 Iwons'!T23</f>
        <v>3</v>
      </c>
      <c r="U23" s="33">
        <f>+'Bss Sorbolo'!U23+'Vico Bss'!U23+'Bss Gossolengo'!U23+'Salso Bss'!U23+'Bss Fox'!U23+'Castel - Bss'!U23+'Sorbolo Bss'!U23+'Bss Vico'!U23+'Gossolengo Bss'!U23+'Fox Bss'!U23+'Bss Salso'!U23+'Bss Fiorenzuola'!U23+'Bss Castellana'!U23+'Fiorenzuola Bss'!U23+'FO Bss Castellana'!U23+'FO Bss SORBOLO'!U23+'FO Vico Bss'!U23+'FO Gossolengo Bss'!U23</f>
        <v>2</v>
      </c>
      <c r="V23" s="33">
        <f>+'Bss Sorbolo'!V23+'Vico Bss'!V23+'Bss Gossolengo'!V23+'Salso Bss'!V23+'Bss Fox'!V23+'Castel - Bss'!V23+'Sorbolo Bss'!V23+'Bss Vico'!V23+'Gossolengo Bss'!V23+'Fox Bss'!V23+'Bss Salso'!V23+'Bss Fiorenzuola'!V23+'Bss Castellana'!V23+'Fiorenzuola Bss'!V23+'FO Bss Castellana'!V23+'FO Bss SORBOLO'!V23+'FO Vico Bss'!V23+'FO Gossolengo Bss'!V23+'gara 1 Iwons'!V23+'gara 2 Iwons'!V23</f>
        <v>0</v>
      </c>
      <c r="W23" s="33">
        <f>+'Bss Sorbolo'!W23+'Vico Bss'!W23+'Bss Gossolengo'!W23+'Salso Bss'!W23+'Bss Fox'!W23+'Castel - Bss'!W23+'Sorbolo Bss'!W23+'Bss Vico'!W23+'Gossolengo Bss'!W23+'Fox Bss'!W23+'Bss Salso'!W23+'Bss Fiorenzuola'!W23+'Bss Castellana'!W23+'Fiorenzuola Bss'!W23+'FO Bss Castellana'!W23+'FO Bss SORBOLO'!W23+'FO Vico Bss'!W23+'FO Gossolengo Bss'!W23+'gara 1 Iwons'!W23+'gara 2 Iwons'!W23</f>
        <v>0</v>
      </c>
      <c r="X23" s="33">
        <f>+'Bss Sorbolo'!X23+'Vico Bss'!X23+'Bss Gossolengo'!X23+'Salso Bss'!X23+'Bss Fox'!X23+'Castel - Bss'!X23+'Sorbolo Bss'!X23+'Bss Vico'!X23+'Gossolengo Bss'!X23+'Fox Bss'!X23+'Bss Salso'!X23+'Bss Fiorenzuola'!X23+'Bss Castellana'!X23+'Fiorenzuola Bss'!X23+'FO Bss Castellana'!X23+'FO Bss SORBOLO'!X23+'FO Vico Bss'!X23+'FO Gossolengo Bss'!X23</f>
        <v>-2</v>
      </c>
      <c r="Z23" s="44">
        <f>IF(B23=0,0,D23/B23)</f>
        <v>1.2857142857142858</v>
      </c>
      <c r="AA23" s="44">
        <f>IF(B23=0,0,U23/B23)</f>
        <v>0.2857142857142857</v>
      </c>
      <c r="AB23" s="44">
        <f>IF(B23=0,0,P23/B23)</f>
        <v>0.14285714285714285</v>
      </c>
      <c r="AC23" s="44">
        <f>IF(B23=0,0,Q23/B23)</f>
        <v>0.2857142857142857</v>
      </c>
      <c r="AD23" s="44">
        <f>IF(B23=0,0,R23/B23)</f>
        <v>0.14285714285714285</v>
      </c>
      <c r="AE23" s="44">
        <f>IF(B23=0,0,E23/B23)</f>
        <v>1.1428571428571428</v>
      </c>
      <c r="AF23" s="44">
        <f>IF(B23=0,0,F23/B23)</f>
        <v>0.42857142857142855</v>
      </c>
      <c r="AG23" s="44">
        <f>IF(B23=0,0,W23/B23)</f>
        <v>0</v>
      </c>
      <c r="AH23" s="44">
        <f>IF(B23=0,0,X23/B23)</f>
        <v>-0.2857142857142857</v>
      </c>
      <c r="AI23" s="41"/>
      <c r="AJ23" s="33">
        <f t="shared" si="13"/>
        <v>2</v>
      </c>
      <c r="AK23" s="33">
        <f t="shared" si="14"/>
        <v>16</v>
      </c>
      <c r="AL23" s="32">
        <f>IF(AK23=0,0,AJ23/AK23)</f>
        <v>0.125</v>
      </c>
      <c r="AM23" s="63">
        <f t="shared" si="16"/>
        <v>0.2857142857142857</v>
      </c>
      <c r="AN23" s="63">
        <f t="shared" si="17"/>
        <v>2.2857142857142856</v>
      </c>
      <c r="AO23" s="32">
        <f t="shared" si="18"/>
        <v>0.125</v>
      </c>
    </row>
    <row r="24" spans="1:41" s="28" customFormat="1" ht="16.5" thickTop="1" thickBot="1" x14ac:dyDescent="0.3">
      <c r="A24" s="53" t="s">
        <v>1</v>
      </c>
      <c r="B24" s="54">
        <v>20</v>
      </c>
      <c r="C24" s="54">
        <f>SUM(C3:C22)</f>
        <v>0</v>
      </c>
      <c r="D24" s="54">
        <f>SUM(D3:D23)</f>
        <v>1111</v>
      </c>
      <c r="E24" s="54">
        <f>SUM(E3:E23)</f>
        <v>367</v>
      </c>
      <c r="F24" s="54">
        <f>SUM(F3:F23)</f>
        <v>323</v>
      </c>
      <c r="G24" s="54">
        <f>SUM(G3:G23)</f>
        <v>329</v>
      </c>
      <c r="H24" s="54">
        <f>SUM(H3:H23)</f>
        <v>903</v>
      </c>
      <c r="I24" s="55">
        <f>G24/H24</f>
        <v>0.36434108527131781</v>
      </c>
      <c r="J24" s="54">
        <f>SUM(J3:J23)</f>
        <v>90</v>
      </c>
      <c r="K24" s="54">
        <f>SUM(K3:K23)</f>
        <v>329</v>
      </c>
      <c r="L24" s="55">
        <f>J24/K24</f>
        <v>0.2735562310030395</v>
      </c>
      <c r="M24" s="54">
        <f>SUM(M3:M23)</f>
        <v>183</v>
      </c>
      <c r="N24" s="54">
        <f>SUM(N3:N23)</f>
        <v>332</v>
      </c>
      <c r="O24" s="55">
        <f>M24/N24</f>
        <v>0.5512048192771084</v>
      </c>
      <c r="P24" s="54">
        <f t="shared" ref="P24:X24" si="19">SUM(P3:P23)</f>
        <v>196</v>
      </c>
      <c r="Q24" s="54">
        <f t="shared" si="19"/>
        <v>280</v>
      </c>
      <c r="R24" s="54">
        <f t="shared" si="19"/>
        <v>334</v>
      </c>
      <c r="S24" s="54">
        <f t="shared" si="19"/>
        <v>196</v>
      </c>
      <c r="T24" s="54">
        <f t="shared" si="19"/>
        <v>509</v>
      </c>
      <c r="U24" s="54">
        <f t="shared" si="19"/>
        <v>639</v>
      </c>
      <c r="V24" s="54">
        <f t="shared" si="19"/>
        <v>0</v>
      </c>
      <c r="W24" s="54">
        <f t="shared" si="19"/>
        <v>20</v>
      </c>
      <c r="X24" s="54">
        <f t="shared" si="19"/>
        <v>948</v>
      </c>
      <c r="Y24" s="56"/>
      <c r="Z24" s="57">
        <f>IF(B24=0,0,D24/B24)</f>
        <v>55.55</v>
      </c>
      <c r="AA24" s="58">
        <f t="shared" si="1"/>
        <v>31.95</v>
      </c>
      <c r="AB24" s="58">
        <f t="shared" si="2"/>
        <v>9.8000000000000007</v>
      </c>
      <c r="AC24" s="58">
        <f t="shared" si="3"/>
        <v>14</v>
      </c>
      <c r="AD24" s="58">
        <f t="shared" si="4"/>
        <v>16.7</v>
      </c>
      <c r="AE24" s="58">
        <f>IF(B24=0,0,E24/B24)</f>
        <v>18.350000000000001</v>
      </c>
      <c r="AF24" s="58">
        <f t="shared" si="6"/>
        <v>16.149999999999999</v>
      </c>
      <c r="AG24" s="58">
        <f t="shared" si="12"/>
        <v>1</v>
      </c>
      <c r="AH24" s="59">
        <f t="shared" si="7"/>
        <v>47.4</v>
      </c>
      <c r="AI24" s="60"/>
      <c r="AJ24" s="61">
        <f t="shared" ref="AJ24" si="20">+G24+J24+M24</f>
        <v>602</v>
      </c>
      <c r="AK24" s="61">
        <f t="shared" ref="AK24" si="21">+H24+K24+N24</f>
        <v>1564</v>
      </c>
      <c r="AL24" s="62">
        <f>IF(AK24=0,0,AJ24/AK24)</f>
        <v>0.38491048593350385</v>
      </c>
      <c r="AM24" s="63">
        <f>+AJ24/B24</f>
        <v>30.1</v>
      </c>
      <c r="AN24" s="63">
        <f>+AK24/B24</f>
        <v>78.2</v>
      </c>
      <c r="AO24" s="62">
        <f>IF(AN24=0,0,AM24/AN24)</f>
        <v>0.38491048593350385</v>
      </c>
    </row>
  </sheetData>
  <mergeCells count="24">
    <mergeCell ref="Z1:Z2"/>
    <mergeCell ref="AA1:AA2"/>
    <mergeCell ref="AH1:AH2"/>
    <mergeCell ref="J1:L1"/>
    <mergeCell ref="X1:X2"/>
    <mergeCell ref="P1:P2"/>
    <mergeCell ref="V1:V2"/>
    <mergeCell ref="M1:O1"/>
    <mergeCell ref="Q1:Q2"/>
    <mergeCell ref="R1:R2"/>
    <mergeCell ref="AG1:AG2"/>
    <mergeCell ref="AB1:AB2"/>
    <mergeCell ref="AD1:AD2"/>
    <mergeCell ref="AC1:AC2"/>
    <mergeCell ref="AE1:AE2"/>
    <mergeCell ref="AF1:AF2"/>
    <mergeCell ref="S1:U1"/>
    <mergeCell ref="W1:W2"/>
    <mergeCell ref="A1:A2"/>
    <mergeCell ref="B1:B2"/>
    <mergeCell ref="C1:C2"/>
    <mergeCell ref="D1:D2"/>
    <mergeCell ref="E1:F1"/>
    <mergeCell ref="G1:I1"/>
  </mergeCells>
  <phoneticPr fontId="0" type="noConversion"/>
  <conditionalFormatting sqref="D3:D23">
    <cfRule type="top10" dxfId="26" priority="27" rank="3"/>
  </conditionalFormatting>
  <conditionalFormatting sqref="E3:E23">
    <cfRule type="top10" dxfId="25" priority="26" rank="3"/>
  </conditionalFormatting>
  <conditionalFormatting sqref="F3:F23">
    <cfRule type="top10" dxfId="24" priority="25" rank="3"/>
  </conditionalFormatting>
  <conditionalFormatting sqref="G3:G23">
    <cfRule type="top10" dxfId="23" priority="24" rank="3"/>
  </conditionalFormatting>
  <conditionalFormatting sqref="H3:H23">
    <cfRule type="top10" dxfId="22" priority="23" rank="3"/>
  </conditionalFormatting>
  <conditionalFormatting sqref="J3:J23">
    <cfRule type="top10" dxfId="21" priority="22" rank="3"/>
  </conditionalFormatting>
  <conditionalFormatting sqref="K3:K23">
    <cfRule type="top10" dxfId="20" priority="21" rank="3"/>
  </conditionalFormatting>
  <conditionalFormatting sqref="M3:M23">
    <cfRule type="top10" dxfId="19" priority="20" rank="3"/>
  </conditionalFormatting>
  <conditionalFormatting sqref="N3:N23">
    <cfRule type="top10" dxfId="18" priority="19" rank="3"/>
  </conditionalFormatting>
  <conditionalFormatting sqref="P3:P23">
    <cfRule type="top10" dxfId="17" priority="18" rank="3"/>
  </conditionalFormatting>
  <conditionalFormatting sqref="Q3:Q23">
    <cfRule type="top10" dxfId="16" priority="17" rank="3"/>
  </conditionalFormatting>
  <conditionalFormatting sqref="R3:R23">
    <cfRule type="top10" dxfId="15" priority="16" rank="3"/>
  </conditionalFormatting>
  <conditionalFormatting sqref="S3:S23">
    <cfRule type="top10" dxfId="14" priority="15" rank="3"/>
  </conditionalFormatting>
  <conditionalFormatting sqref="T3:T23">
    <cfRule type="top10" dxfId="13" priority="14" rank="3"/>
  </conditionalFormatting>
  <conditionalFormatting sqref="U3:U23">
    <cfRule type="top10" dxfId="12" priority="13" rank="3"/>
  </conditionalFormatting>
  <conditionalFormatting sqref="V3:V23">
    <cfRule type="top10" dxfId="11" priority="12" rank="3"/>
  </conditionalFormatting>
  <conditionalFormatting sqref="W3:W23">
    <cfRule type="top10" dxfId="10" priority="11" rank="3"/>
  </conditionalFormatting>
  <conditionalFormatting sqref="X3:X23">
    <cfRule type="top10" dxfId="9" priority="10" rank="3"/>
  </conditionalFormatting>
  <conditionalFormatting sqref="Z3:Z23">
    <cfRule type="top10" dxfId="8" priority="9" rank="3"/>
  </conditionalFormatting>
  <conditionalFormatting sqref="AA3:AA23">
    <cfRule type="top10" dxfId="7" priority="8" rank="3"/>
  </conditionalFormatting>
  <conditionalFormatting sqref="AB3:AB23">
    <cfRule type="top10" dxfId="6" priority="7" rank="3"/>
  </conditionalFormatting>
  <conditionalFormatting sqref="AC3:AC23">
    <cfRule type="top10" dxfId="5" priority="6" rank="3"/>
  </conditionalFormatting>
  <conditionalFormatting sqref="AD3:AD23">
    <cfRule type="top10" dxfId="4" priority="5" rank="3"/>
  </conditionalFormatting>
  <conditionalFormatting sqref="AE3:AE23">
    <cfRule type="top10" dxfId="3" priority="4" rank="3"/>
  </conditionalFormatting>
  <conditionalFormatting sqref="AF3:AF23">
    <cfRule type="top10" dxfId="2" priority="3" rank="3"/>
  </conditionalFormatting>
  <conditionalFormatting sqref="AG3:AG23">
    <cfRule type="top10" dxfId="1" priority="2" rank="3"/>
  </conditionalFormatting>
  <conditionalFormatting sqref="AH3:AH23">
    <cfRule type="top10" dxfId="0" priority="1" rank="3"/>
  </conditionalFormatting>
  <pageMargins left="0.75" right="0.75" top="1" bottom="1" header="0.5" footer="0.5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8"/>
  </sheetPr>
  <dimension ref="A1:X24"/>
  <sheetViews>
    <sheetView workbookViewId="0">
      <selection activeCell="B24" sqref="B24:X24"/>
    </sheetView>
  </sheetViews>
  <sheetFormatPr defaultColWidth="22.85546875" defaultRowHeight="12.75" x14ac:dyDescent="0.2"/>
  <cols>
    <col min="1" max="1" width="17" bestFit="1" customWidth="1"/>
    <col min="2" max="2" width="7" bestFit="1" customWidth="1"/>
    <col min="3" max="3" width="6.5703125" bestFit="1" customWidth="1"/>
    <col min="4" max="4" width="5.7109375" bestFit="1" customWidth="1"/>
    <col min="5" max="5" width="5" bestFit="1" customWidth="1"/>
    <col min="6" max="6" width="6.28515625" bestFit="1" customWidth="1"/>
    <col min="7" max="8" width="3" bestFit="1" customWidth="1"/>
    <col min="9" max="9" width="7" bestFit="1" customWidth="1"/>
    <col min="10" max="10" width="2" bestFit="1" customWidth="1"/>
    <col min="11" max="11" width="3" bestFit="1" customWidth="1"/>
    <col min="12" max="12" width="7" bestFit="1" customWidth="1"/>
    <col min="13" max="13" width="2" bestFit="1" customWidth="1"/>
    <col min="14" max="14" width="3" bestFit="1" customWidth="1"/>
    <col min="15" max="15" width="7" bestFit="1" customWidth="1"/>
    <col min="16" max="16" width="6" bestFit="1" customWidth="1"/>
    <col min="17" max="18" width="3.42578125" bestFit="1" customWidth="1"/>
    <col min="19" max="21" width="3" bestFit="1" customWidth="1"/>
    <col min="22" max="22" width="8.42578125" bestFit="1" customWidth="1"/>
    <col min="23" max="23" width="9.140625" bestFit="1" customWidth="1"/>
    <col min="24" max="24" width="8.42578125" bestFit="1" customWidth="1"/>
  </cols>
  <sheetData>
    <row r="1" spans="1:24" s="2" customFormat="1" x14ac:dyDescent="0.2">
      <c r="A1" s="96" t="s">
        <v>0</v>
      </c>
      <c r="B1" s="96" t="s">
        <v>2</v>
      </c>
      <c r="C1" s="96" t="s">
        <v>14</v>
      </c>
      <c r="D1" s="96" t="s">
        <v>3</v>
      </c>
      <c r="E1" s="96" t="s">
        <v>26</v>
      </c>
      <c r="F1" s="96"/>
      <c r="G1" s="96" t="s">
        <v>19</v>
      </c>
      <c r="H1" s="96"/>
      <c r="I1" s="96"/>
      <c r="J1" s="96" t="s">
        <v>17</v>
      </c>
      <c r="K1" s="96"/>
      <c r="L1" s="96"/>
      <c r="M1" s="96" t="s">
        <v>18</v>
      </c>
      <c r="N1" s="96"/>
      <c r="O1" s="96"/>
      <c r="P1" s="96" t="s">
        <v>15</v>
      </c>
      <c r="Q1" s="96" t="s">
        <v>22</v>
      </c>
      <c r="R1" s="96" t="s">
        <v>23</v>
      </c>
      <c r="S1" s="96" t="s">
        <v>16</v>
      </c>
      <c r="T1" s="96"/>
      <c r="U1" s="96"/>
      <c r="V1" s="95" t="s">
        <v>24</v>
      </c>
      <c r="W1" s="96" t="s">
        <v>20</v>
      </c>
      <c r="X1" s="96" t="s">
        <v>21</v>
      </c>
    </row>
    <row r="2" spans="1:24" s="2" customFormat="1" x14ac:dyDescent="0.2">
      <c r="A2" s="96"/>
      <c r="B2" s="96"/>
      <c r="C2" s="96"/>
      <c r="D2" s="96"/>
      <c r="E2" s="1" t="s">
        <v>27</v>
      </c>
      <c r="F2" s="1" t="s">
        <v>28</v>
      </c>
      <c r="G2" s="1" t="s">
        <v>8</v>
      </c>
      <c r="H2" s="1" t="s">
        <v>9</v>
      </c>
      <c r="I2" s="1" t="s">
        <v>10</v>
      </c>
      <c r="J2" s="1" t="s">
        <v>8</v>
      </c>
      <c r="K2" s="1" t="s">
        <v>9</v>
      </c>
      <c r="L2" s="1" t="s">
        <v>10</v>
      </c>
      <c r="M2" s="1" t="s">
        <v>8</v>
      </c>
      <c r="N2" s="1" t="s">
        <v>9</v>
      </c>
      <c r="O2" s="1" t="s">
        <v>10</v>
      </c>
      <c r="P2" s="96"/>
      <c r="Q2" s="96"/>
      <c r="R2" s="96"/>
      <c r="S2" s="1" t="s">
        <v>11</v>
      </c>
      <c r="T2" s="1" t="s">
        <v>13</v>
      </c>
      <c r="U2" s="1" t="s">
        <v>12</v>
      </c>
      <c r="V2" s="95"/>
      <c r="W2" s="96"/>
      <c r="X2" s="96"/>
    </row>
    <row r="3" spans="1:24" x14ac:dyDescent="0.2">
      <c r="A3" s="3" t="s">
        <v>30</v>
      </c>
      <c r="B3" s="26"/>
      <c r="C3" s="26"/>
      <c r="D3" s="26"/>
      <c r="E3" s="26"/>
      <c r="F3" s="26"/>
      <c r="G3" s="26"/>
      <c r="H3" s="26"/>
      <c r="I3" s="27"/>
      <c r="J3" s="26"/>
      <c r="K3" s="26"/>
      <c r="L3" s="27"/>
      <c r="M3" s="26"/>
      <c r="N3" s="26"/>
      <c r="O3" s="27"/>
      <c r="P3" s="26"/>
      <c r="Q3" s="26"/>
      <c r="R3" s="26"/>
      <c r="S3" s="26"/>
      <c r="T3" s="26"/>
      <c r="U3" s="26"/>
      <c r="V3" s="26"/>
      <c r="W3" s="26"/>
      <c r="X3" s="26"/>
    </row>
    <row r="4" spans="1:24" x14ac:dyDescent="0.2">
      <c r="A4" s="3" t="s">
        <v>31</v>
      </c>
      <c r="B4" s="26"/>
      <c r="C4" s="26"/>
      <c r="D4" s="26"/>
      <c r="E4" s="26"/>
      <c r="F4" s="26"/>
      <c r="G4" s="26"/>
      <c r="H4" s="26"/>
      <c r="I4" s="27"/>
      <c r="J4" s="26"/>
      <c r="K4" s="26"/>
      <c r="L4" s="27"/>
      <c r="M4" s="26"/>
      <c r="N4" s="26"/>
      <c r="O4" s="27"/>
      <c r="P4" s="26"/>
      <c r="Q4" s="26"/>
      <c r="R4" s="26"/>
      <c r="S4" s="26"/>
      <c r="T4" s="26"/>
      <c r="U4" s="26"/>
      <c r="V4" s="26"/>
      <c r="W4" s="26"/>
      <c r="X4" s="26"/>
    </row>
    <row r="5" spans="1:24" x14ac:dyDescent="0.2">
      <c r="A5" s="3" t="s">
        <v>75</v>
      </c>
      <c r="B5" s="26"/>
      <c r="C5" s="26"/>
      <c r="D5" s="26"/>
      <c r="E5" s="26"/>
      <c r="F5" s="26"/>
      <c r="G5" s="26"/>
      <c r="H5" s="26"/>
      <c r="I5" s="27"/>
      <c r="J5" s="26"/>
      <c r="K5" s="26"/>
      <c r="L5" s="27"/>
      <c r="M5" s="26"/>
      <c r="N5" s="26"/>
      <c r="O5" s="27"/>
      <c r="P5" s="26"/>
      <c r="Q5" s="26"/>
      <c r="R5" s="26"/>
      <c r="S5" s="26"/>
      <c r="T5" s="26"/>
      <c r="U5" s="26"/>
      <c r="V5" s="26"/>
      <c r="W5" s="26"/>
      <c r="X5" s="26"/>
    </row>
    <row r="6" spans="1:24" x14ac:dyDescent="0.2">
      <c r="A6" s="3" t="s">
        <v>32</v>
      </c>
      <c r="B6" s="14"/>
      <c r="C6" s="14"/>
      <c r="D6" s="14">
        <f t="shared" ref="D6:D20" si="0">+G6*2+J6*3+M6</f>
        <v>1</v>
      </c>
      <c r="E6" s="14">
        <v>0</v>
      </c>
      <c r="F6" s="14">
        <v>2</v>
      </c>
      <c r="G6" s="14">
        <v>0</v>
      </c>
      <c r="H6" s="14">
        <v>0</v>
      </c>
      <c r="I6" s="15">
        <f t="shared" ref="I6:I20" si="1">IF(H6=0,0,G6/H6)</f>
        <v>0</v>
      </c>
      <c r="J6" s="14">
        <v>0</v>
      </c>
      <c r="K6" s="14">
        <v>0</v>
      </c>
      <c r="L6" s="15">
        <f t="shared" ref="L6:L20" si="2">IF(K6=0,0,J6/K6)</f>
        <v>0</v>
      </c>
      <c r="M6" s="14">
        <v>1</v>
      </c>
      <c r="N6" s="14">
        <v>4</v>
      </c>
      <c r="O6" s="15">
        <f t="shared" ref="O6:O20" si="3">IF(N6=0,0,M6/N6)</f>
        <v>0.25</v>
      </c>
      <c r="P6" s="14">
        <v>0</v>
      </c>
      <c r="Q6" s="14">
        <v>1</v>
      </c>
      <c r="R6" s="14">
        <v>0</v>
      </c>
      <c r="S6" s="14">
        <v>0</v>
      </c>
      <c r="T6" s="14">
        <v>1</v>
      </c>
      <c r="U6" s="14">
        <f t="shared" ref="U6:U20" si="4">S6+T6</f>
        <v>1</v>
      </c>
      <c r="V6" s="14">
        <v>0</v>
      </c>
      <c r="W6" s="14">
        <v>0</v>
      </c>
      <c r="X6" s="14">
        <f t="shared" ref="X6:X20" si="5">+D6+F6+G6+J6+M6+P6+Q6+S6+T6+W6-E6-H6-K6-N6-R6</f>
        <v>2</v>
      </c>
    </row>
    <row r="7" spans="1:24" x14ac:dyDescent="0.2">
      <c r="A7" s="3" t="s">
        <v>33</v>
      </c>
      <c r="B7" s="26"/>
      <c r="C7" s="26"/>
      <c r="D7" s="26"/>
      <c r="E7" s="26"/>
      <c r="F7" s="26"/>
      <c r="G7" s="26"/>
      <c r="H7" s="26"/>
      <c r="I7" s="27"/>
      <c r="J7" s="26"/>
      <c r="K7" s="26"/>
      <c r="L7" s="27"/>
      <c r="M7" s="26"/>
      <c r="N7" s="26"/>
      <c r="O7" s="27"/>
      <c r="P7" s="26"/>
      <c r="Q7" s="26"/>
      <c r="R7" s="26"/>
      <c r="S7" s="26"/>
      <c r="T7" s="26"/>
      <c r="U7" s="26"/>
      <c r="V7" s="26"/>
      <c r="W7" s="26"/>
      <c r="X7" s="26"/>
    </row>
    <row r="8" spans="1:24" x14ac:dyDescent="0.2">
      <c r="A8" s="3" t="s">
        <v>34</v>
      </c>
      <c r="B8" s="26"/>
      <c r="C8" s="26"/>
      <c r="D8" s="26"/>
      <c r="E8" s="26"/>
      <c r="F8" s="26"/>
      <c r="G8" s="26"/>
      <c r="H8" s="26"/>
      <c r="I8" s="27"/>
      <c r="J8" s="26"/>
      <c r="K8" s="26"/>
      <c r="L8" s="27"/>
      <c r="M8" s="26"/>
      <c r="N8" s="26"/>
      <c r="O8" s="27"/>
      <c r="P8" s="26"/>
      <c r="Q8" s="26"/>
      <c r="R8" s="26"/>
      <c r="S8" s="26"/>
      <c r="T8" s="26"/>
      <c r="U8" s="26"/>
      <c r="V8" s="26"/>
      <c r="W8" s="26"/>
      <c r="X8" s="26"/>
    </row>
    <row r="9" spans="1:24" x14ac:dyDescent="0.2">
      <c r="A9" s="3" t="s">
        <v>35</v>
      </c>
      <c r="B9" s="14"/>
      <c r="C9" s="14"/>
      <c r="D9" s="14">
        <f t="shared" si="0"/>
        <v>2</v>
      </c>
      <c r="E9" s="14">
        <v>2</v>
      </c>
      <c r="F9" s="14">
        <v>2</v>
      </c>
      <c r="G9" s="14">
        <v>1</v>
      </c>
      <c r="H9" s="14">
        <v>3</v>
      </c>
      <c r="I9" s="15">
        <f t="shared" si="1"/>
        <v>0.33333333333333331</v>
      </c>
      <c r="J9" s="14">
        <v>0</v>
      </c>
      <c r="K9" s="14">
        <v>3</v>
      </c>
      <c r="L9" s="15">
        <f t="shared" si="2"/>
        <v>0</v>
      </c>
      <c r="M9" s="14">
        <v>0</v>
      </c>
      <c r="N9" s="14">
        <v>2</v>
      </c>
      <c r="O9" s="15">
        <f t="shared" si="3"/>
        <v>0</v>
      </c>
      <c r="P9" s="14">
        <v>1</v>
      </c>
      <c r="Q9" s="14">
        <v>2</v>
      </c>
      <c r="R9" s="14">
        <v>1</v>
      </c>
      <c r="S9" s="14">
        <v>0</v>
      </c>
      <c r="T9" s="14">
        <v>7</v>
      </c>
      <c r="U9" s="14">
        <f t="shared" si="4"/>
        <v>7</v>
      </c>
      <c r="V9" s="14">
        <v>0</v>
      </c>
      <c r="W9" s="14">
        <v>0</v>
      </c>
      <c r="X9" s="14">
        <f t="shared" si="5"/>
        <v>4</v>
      </c>
    </row>
    <row r="10" spans="1:24" x14ac:dyDescent="0.2">
      <c r="A10" s="3" t="s">
        <v>36</v>
      </c>
      <c r="B10" s="14"/>
      <c r="C10" s="14"/>
      <c r="D10" s="14">
        <f t="shared" si="0"/>
        <v>15</v>
      </c>
      <c r="E10" s="14">
        <v>3</v>
      </c>
      <c r="F10" s="14">
        <v>3</v>
      </c>
      <c r="G10" s="14">
        <v>6</v>
      </c>
      <c r="H10" s="14">
        <v>9</v>
      </c>
      <c r="I10" s="15">
        <f t="shared" si="1"/>
        <v>0.66666666666666663</v>
      </c>
      <c r="J10" s="14">
        <v>1</v>
      </c>
      <c r="K10" s="14">
        <v>6</v>
      </c>
      <c r="L10" s="15">
        <f t="shared" si="2"/>
        <v>0.16666666666666666</v>
      </c>
      <c r="M10" s="14">
        <v>0</v>
      </c>
      <c r="N10" s="14">
        <v>0</v>
      </c>
      <c r="O10" s="15">
        <f t="shared" si="3"/>
        <v>0</v>
      </c>
      <c r="P10" s="14">
        <v>2</v>
      </c>
      <c r="Q10" s="14">
        <v>2</v>
      </c>
      <c r="R10" s="14">
        <v>1</v>
      </c>
      <c r="S10" s="14">
        <v>2</v>
      </c>
      <c r="T10" s="14">
        <v>2</v>
      </c>
      <c r="U10" s="14">
        <f t="shared" si="4"/>
        <v>4</v>
      </c>
      <c r="V10" s="14">
        <v>0</v>
      </c>
      <c r="W10" s="14">
        <v>0</v>
      </c>
      <c r="X10" s="14">
        <f t="shared" si="5"/>
        <v>14</v>
      </c>
    </row>
    <row r="11" spans="1:24" x14ac:dyDescent="0.2">
      <c r="A11" s="3" t="s">
        <v>47</v>
      </c>
      <c r="B11" s="14"/>
      <c r="C11" s="14"/>
      <c r="D11" s="14">
        <f>+G11*2+J11*3+M11</f>
        <v>0</v>
      </c>
      <c r="E11" s="14"/>
      <c r="F11" s="14"/>
      <c r="G11" s="14"/>
      <c r="H11" s="14"/>
      <c r="I11" s="15">
        <f>IF(H11=0,0,G11/H11)</f>
        <v>0</v>
      </c>
      <c r="J11" s="14"/>
      <c r="K11" s="14"/>
      <c r="L11" s="15">
        <f>IF(K11=0,0,J11/K11)</f>
        <v>0</v>
      </c>
      <c r="M11" s="14"/>
      <c r="N11" s="14"/>
      <c r="O11" s="15">
        <f>IF(N11=0,0,M11/N11)</f>
        <v>0</v>
      </c>
      <c r="P11" s="14"/>
      <c r="Q11" s="14"/>
      <c r="R11" s="14"/>
      <c r="S11" s="14"/>
      <c r="T11" s="14"/>
      <c r="U11" s="14">
        <f>S11+T11</f>
        <v>0</v>
      </c>
      <c r="V11" s="14"/>
      <c r="W11" s="14"/>
      <c r="X11" s="14">
        <f>+D11+F11+G11+J11+M11+P11+Q11+S11+T11+W11-E11-H11-K11-N11-R11</f>
        <v>0</v>
      </c>
    </row>
    <row r="12" spans="1:24" x14ac:dyDescent="0.2">
      <c r="A12" s="3" t="s">
        <v>37</v>
      </c>
      <c r="B12" s="26"/>
      <c r="C12" s="26"/>
      <c r="D12" s="26"/>
      <c r="E12" s="26"/>
      <c r="F12" s="26"/>
      <c r="G12" s="26"/>
      <c r="H12" s="26"/>
      <c r="I12" s="27"/>
      <c r="J12" s="26"/>
      <c r="K12" s="26"/>
      <c r="L12" s="27"/>
      <c r="M12" s="26"/>
      <c r="N12" s="26"/>
      <c r="O12" s="27"/>
      <c r="P12" s="26"/>
      <c r="Q12" s="26"/>
      <c r="R12" s="26"/>
      <c r="S12" s="26"/>
      <c r="T12" s="26"/>
      <c r="U12" s="26"/>
      <c r="V12" s="26"/>
      <c r="W12" s="26"/>
      <c r="X12" s="26"/>
    </row>
    <row r="13" spans="1:24" x14ac:dyDescent="0.2">
      <c r="A13" s="4" t="s">
        <v>50</v>
      </c>
      <c r="B13" s="26"/>
      <c r="C13" s="26"/>
      <c r="D13" s="26"/>
      <c r="E13" s="26"/>
      <c r="F13" s="26"/>
      <c r="G13" s="26"/>
      <c r="H13" s="26"/>
      <c r="I13" s="27"/>
      <c r="J13" s="26"/>
      <c r="K13" s="26"/>
      <c r="L13" s="27"/>
      <c r="M13" s="26"/>
      <c r="N13" s="26"/>
      <c r="O13" s="27"/>
      <c r="P13" s="26"/>
      <c r="Q13" s="26"/>
      <c r="R13" s="26"/>
      <c r="S13" s="26"/>
      <c r="T13" s="26"/>
      <c r="U13" s="26"/>
      <c r="V13" s="26"/>
      <c r="W13" s="26"/>
      <c r="X13" s="26"/>
    </row>
    <row r="14" spans="1:24" x14ac:dyDescent="0.2">
      <c r="A14" s="3" t="s">
        <v>38</v>
      </c>
      <c r="B14" s="14"/>
      <c r="C14" s="14"/>
      <c r="D14" s="14">
        <f>+G14*2+J14*3+M14</f>
        <v>5</v>
      </c>
      <c r="E14" s="14">
        <v>1</v>
      </c>
      <c r="F14" s="14">
        <v>3</v>
      </c>
      <c r="G14" s="14">
        <v>2</v>
      </c>
      <c r="H14" s="14">
        <v>8</v>
      </c>
      <c r="I14" s="15">
        <f>IF(H14=0,0,G14/H14)</f>
        <v>0.25</v>
      </c>
      <c r="J14" s="14">
        <v>0</v>
      </c>
      <c r="K14" s="14">
        <v>1</v>
      </c>
      <c r="L14" s="15">
        <f>IF(K14=0,0,J14/K14)</f>
        <v>0</v>
      </c>
      <c r="M14" s="14">
        <v>1</v>
      </c>
      <c r="N14" s="14">
        <v>2</v>
      </c>
      <c r="O14" s="15">
        <f>IF(N14=0,0,M14/N14)</f>
        <v>0.5</v>
      </c>
      <c r="P14" s="14">
        <v>0</v>
      </c>
      <c r="Q14" s="14">
        <v>0</v>
      </c>
      <c r="R14" s="14">
        <v>1</v>
      </c>
      <c r="S14" s="14">
        <v>4</v>
      </c>
      <c r="T14" s="14">
        <v>3</v>
      </c>
      <c r="U14" s="14">
        <f>S14+T14</f>
        <v>7</v>
      </c>
      <c r="V14" s="14">
        <v>0</v>
      </c>
      <c r="W14" s="14">
        <v>0</v>
      </c>
      <c r="X14" s="14">
        <f>+D14+F14+G14+J14+M14+P14+Q14+S14+T14+W14-E14-H14-K14-N14-R14</f>
        <v>5</v>
      </c>
    </row>
    <row r="15" spans="1:24" x14ac:dyDescent="0.2">
      <c r="A15" s="3" t="s">
        <v>39</v>
      </c>
      <c r="B15" s="14"/>
      <c r="C15" s="14"/>
      <c r="D15" s="14">
        <f t="shared" si="0"/>
        <v>12</v>
      </c>
      <c r="E15" s="14">
        <v>4</v>
      </c>
      <c r="F15" s="14">
        <v>4</v>
      </c>
      <c r="G15" s="14">
        <v>4</v>
      </c>
      <c r="H15" s="14">
        <v>8</v>
      </c>
      <c r="I15" s="15">
        <f t="shared" si="1"/>
        <v>0.5</v>
      </c>
      <c r="J15" s="14">
        <v>1</v>
      </c>
      <c r="K15" s="14">
        <v>1</v>
      </c>
      <c r="L15" s="15">
        <f t="shared" si="2"/>
        <v>1</v>
      </c>
      <c r="M15" s="14">
        <v>1</v>
      </c>
      <c r="N15" s="14">
        <v>4</v>
      </c>
      <c r="O15" s="15">
        <f t="shared" si="3"/>
        <v>0.25</v>
      </c>
      <c r="P15" s="14">
        <v>0</v>
      </c>
      <c r="Q15" s="14">
        <v>2</v>
      </c>
      <c r="R15" s="14">
        <v>3</v>
      </c>
      <c r="S15" s="14">
        <v>3</v>
      </c>
      <c r="T15" s="14">
        <v>3</v>
      </c>
      <c r="U15" s="14">
        <f t="shared" si="4"/>
        <v>6</v>
      </c>
      <c r="V15" s="14">
        <v>0</v>
      </c>
      <c r="W15" s="14">
        <v>0</v>
      </c>
      <c r="X15" s="14">
        <f t="shared" si="5"/>
        <v>10</v>
      </c>
    </row>
    <row r="16" spans="1:24" x14ac:dyDescent="0.2">
      <c r="A16" s="3" t="s">
        <v>48</v>
      </c>
      <c r="B16" s="14"/>
      <c r="C16" s="14"/>
      <c r="D16" s="14">
        <f t="shared" si="0"/>
        <v>0</v>
      </c>
      <c r="E16" s="14"/>
      <c r="F16" s="14"/>
      <c r="G16" s="14"/>
      <c r="H16" s="14"/>
      <c r="I16" s="15">
        <f t="shared" si="1"/>
        <v>0</v>
      </c>
      <c r="J16" s="14"/>
      <c r="K16" s="14"/>
      <c r="L16" s="15">
        <f t="shared" si="2"/>
        <v>0</v>
      </c>
      <c r="M16" s="14"/>
      <c r="N16" s="14"/>
      <c r="O16" s="15">
        <f t="shared" si="3"/>
        <v>0</v>
      </c>
      <c r="P16" s="14"/>
      <c r="Q16" s="14"/>
      <c r="R16" s="14"/>
      <c r="S16" s="14"/>
      <c r="T16" s="14"/>
      <c r="U16" s="14">
        <f t="shared" si="4"/>
        <v>0</v>
      </c>
      <c r="V16" s="14"/>
      <c r="W16" s="14"/>
      <c r="X16" s="14">
        <f t="shared" si="5"/>
        <v>0</v>
      </c>
    </row>
    <row r="17" spans="1:24" x14ac:dyDescent="0.2">
      <c r="A17" s="3" t="s">
        <v>40</v>
      </c>
      <c r="B17" s="14"/>
      <c r="C17" s="14"/>
      <c r="D17" s="14">
        <f t="shared" si="0"/>
        <v>2</v>
      </c>
      <c r="E17" s="14">
        <v>3</v>
      </c>
      <c r="F17" s="14">
        <v>1</v>
      </c>
      <c r="G17" s="14">
        <v>1</v>
      </c>
      <c r="H17" s="14">
        <v>3</v>
      </c>
      <c r="I17" s="15">
        <f t="shared" si="1"/>
        <v>0.33333333333333331</v>
      </c>
      <c r="J17" s="14">
        <v>0</v>
      </c>
      <c r="K17" s="14">
        <v>0</v>
      </c>
      <c r="L17" s="15">
        <f t="shared" si="2"/>
        <v>0</v>
      </c>
      <c r="M17" s="14">
        <v>0</v>
      </c>
      <c r="N17" s="14">
        <v>1</v>
      </c>
      <c r="O17" s="15">
        <f t="shared" si="3"/>
        <v>0</v>
      </c>
      <c r="P17" s="14">
        <v>0</v>
      </c>
      <c r="Q17" s="14">
        <v>0</v>
      </c>
      <c r="R17" s="14">
        <v>0</v>
      </c>
      <c r="S17" s="14">
        <v>0</v>
      </c>
      <c r="T17" s="14">
        <v>0</v>
      </c>
      <c r="U17" s="14">
        <f t="shared" si="4"/>
        <v>0</v>
      </c>
      <c r="V17" s="14">
        <v>0</v>
      </c>
      <c r="W17" s="14">
        <v>0</v>
      </c>
      <c r="X17" s="14">
        <f t="shared" si="5"/>
        <v>-3</v>
      </c>
    </row>
    <row r="18" spans="1:24" x14ac:dyDescent="0.2">
      <c r="A18" s="3" t="s">
        <v>41</v>
      </c>
      <c r="B18" s="14"/>
      <c r="C18" s="14"/>
      <c r="D18" s="14">
        <f t="shared" si="0"/>
        <v>8</v>
      </c>
      <c r="E18" s="14">
        <v>2</v>
      </c>
      <c r="F18" s="14">
        <v>1</v>
      </c>
      <c r="G18" s="14">
        <v>4</v>
      </c>
      <c r="H18" s="14">
        <v>9</v>
      </c>
      <c r="I18" s="15">
        <f t="shared" si="1"/>
        <v>0.44444444444444442</v>
      </c>
      <c r="J18" s="14">
        <v>0</v>
      </c>
      <c r="K18" s="14">
        <v>2</v>
      </c>
      <c r="L18" s="15">
        <f t="shared" si="2"/>
        <v>0</v>
      </c>
      <c r="M18" s="14">
        <v>0</v>
      </c>
      <c r="N18" s="14">
        <v>0</v>
      </c>
      <c r="O18" s="15">
        <f t="shared" si="3"/>
        <v>0</v>
      </c>
      <c r="P18" s="14">
        <v>2</v>
      </c>
      <c r="Q18" s="14">
        <v>3</v>
      </c>
      <c r="R18" s="14">
        <v>3</v>
      </c>
      <c r="S18" s="14">
        <v>3</v>
      </c>
      <c r="T18" s="14">
        <v>9</v>
      </c>
      <c r="U18" s="14">
        <f t="shared" si="4"/>
        <v>12</v>
      </c>
      <c r="V18" s="14">
        <v>0</v>
      </c>
      <c r="W18" s="14">
        <v>0</v>
      </c>
      <c r="X18" s="14">
        <f t="shared" si="5"/>
        <v>14</v>
      </c>
    </row>
    <row r="19" spans="1:24" x14ac:dyDescent="0.2">
      <c r="A19" s="4" t="s">
        <v>46</v>
      </c>
      <c r="B19" s="14"/>
      <c r="C19" s="14"/>
      <c r="D19" s="14">
        <f t="shared" si="0"/>
        <v>2</v>
      </c>
      <c r="E19" s="14">
        <v>2</v>
      </c>
      <c r="F19" s="14">
        <v>3</v>
      </c>
      <c r="G19" s="14">
        <v>1</v>
      </c>
      <c r="H19" s="14">
        <v>3</v>
      </c>
      <c r="I19" s="15">
        <f t="shared" si="1"/>
        <v>0.33333333333333331</v>
      </c>
      <c r="J19" s="14">
        <v>0</v>
      </c>
      <c r="K19" s="14">
        <v>2</v>
      </c>
      <c r="L19" s="15">
        <f t="shared" si="2"/>
        <v>0</v>
      </c>
      <c r="M19" s="14">
        <v>0</v>
      </c>
      <c r="N19" s="14">
        <v>0</v>
      </c>
      <c r="O19" s="15">
        <f t="shared" si="3"/>
        <v>0</v>
      </c>
      <c r="P19" s="14">
        <v>1</v>
      </c>
      <c r="Q19" s="14">
        <v>3</v>
      </c>
      <c r="R19" s="14">
        <v>1</v>
      </c>
      <c r="S19" s="14">
        <v>0</v>
      </c>
      <c r="T19" s="14">
        <v>5</v>
      </c>
      <c r="U19" s="14">
        <f t="shared" si="4"/>
        <v>5</v>
      </c>
      <c r="V19" s="14">
        <v>0</v>
      </c>
      <c r="W19" s="14">
        <v>0</v>
      </c>
      <c r="X19" s="14">
        <f t="shared" si="5"/>
        <v>7</v>
      </c>
    </row>
    <row r="20" spans="1:24" x14ac:dyDescent="0.2">
      <c r="A20" s="3" t="s">
        <v>43</v>
      </c>
      <c r="B20" s="14"/>
      <c r="C20" s="14"/>
      <c r="D20" s="14">
        <f t="shared" si="0"/>
        <v>0</v>
      </c>
      <c r="E20" s="14">
        <v>2</v>
      </c>
      <c r="F20" s="14">
        <v>0</v>
      </c>
      <c r="G20" s="14">
        <v>0</v>
      </c>
      <c r="H20" s="14">
        <v>1</v>
      </c>
      <c r="I20" s="15">
        <f t="shared" si="1"/>
        <v>0</v>
      </c>
      <c r="J20" s="14">
        <v>0</v>
      </c>
      <c r="K20" s="14">
        <v>0</v>
      </c>
      <c r="L20" s="15">
        <f t="shared" si="2"/>
        <v>0</v>
      </c>
      <c r="M20" s="14">
        <v>0</v>
      </c>
      <c r="N20" s="14">
        <v>0</v>
      </c>
      <c r="O20" s="15">
        <f t="shared" si="3"/>
        <v>0</v>
      </c>
      <c r="P20" s="14">
        <v>0</v>
      </c>
      <c r="Q20" s="14">
        <v>0</v>
      </c>
      <c r="R20" s="14">
        <v>1</v>
      </c>
      <c r="S20" s="14">
        <v>1</v>
      </c>
      <c r="T20" s="14">
        <v>1</v>
      </c>
      <c r="U20" s="14">
        <f t="shared" si="4"/>
        <v>2</v>
      </c>
      <c r="V20" s="14">
        <v>0</v>
      </c>
      <c r="W20" s="14">
        <v>0</v>
      </c>
      <c r="X20" s="14">
        <f t="shared" si="5"/>
        <v>-2</v>
      </c>
    </row>
    <row r="21" spans="1:24" x14ac:dyDescent="0.2">
      <c r="A21" s="3" t="s">
        <v>42</v>
      </c>
      <c r="B21" s="26"/>
      <c r="C21" s="26"/>
      <c r="D21" s="26"/>
      <c r="E21" s="26"/>
      <c r="F21" s="26"/>
      <c r="G21" s="26"/>
      <c r="H21" s="26"/>
      <c r="I21" s="27"/>
      <c r="J21" s="26"/>
      <c r="K21" s="26"/>
      <c r="L21" s="27"/>
      <c r="M21" s="26"/>
      <c r="N21" s="26"/>
      <c r="O21" s="27"/>
      <c r="P21" s="26"/>
      <c r="Q21" s="26"/>
      <c r="R21" s="26"/>
      <c r="S21" s="26"/>
      <c r="T21" s="26"/>
      <c r="U21" s="26"/>
      <c r="V21" s="26"/>
      <c r="W21" s="26"/>
      <c r="X21" s="26"/>
    </row>
    <row r="22" spans="1:24" x14ac:dyDescent="0.2">
      <c r="A22" s="3" t="s">
        <v>45</v>
      </c>
      <c r="B22" s="26"/>
      <c r="C22" s="26"/>
      <c r="D22" s="26"/>
      <c r="E22" s="26"/>
      <c r="F22" s="26"/>
      <c r="G22" s="26"/>
      <c r="H22" s="26"/>
      <c r="I22" s="27"/>
      <c r="J22" s="26"/>
      <c r="K22" s="26"/>
      <c r="L22" s="27"/>
      <c r="M22" s="26"/>
      <c r="N22" s="26"/>
      <c r="O22" s="27"/>
      <c r="P22" s="26"/>
      <c r="Q22" s="26"/>
      <c r="R22" s="26"/>
      <c r="S22" s="26"/>
      <c r="T22" s="26"/>
      <c r="U22" s="26"/>
      <c r="V22" s="26"/>
      <c r="W22" s="26"/>
      <c r="X22" s="26"/>
    </row>
    <row r="23" spans="1:24" x14ac:dyDescent="0.2">
      <c r="A23" s="3" t="s">
        <v>74</v>
      </c>
      <c r="B23" s="26"/>
      <c r="C23" s="26"/>
      <c r="D23" s="26"/>
      <c r="E23" s="26"/>
      <c r="F23" s="26"/>
      <c r="G23" s="26"/>
      <c r="H23" s="26"/>
      <c r="I23" s="27"/>
      <c r="J23" s="26"/>
      <c r="K23" s="26"/>
      <c r="L23" s="27"/>
      <c r="M23" s="26"/>
      <c r="N23" s="26"/>
      <c r="O23" s="27"/>
      <c r="P23" s="26"/>
      <c r="Q23" s="26"/>
      <c r="R23" s="26"/>
      <c r="S23" s="26"/>
      <c r="T23" s="26"/>
      <c r="U23" s="26"/>
      <c r="V23" s="26"/>
      <c r="W23" s="26"/>
      <c r="X23" s="26"/>
    </row>
    <row r="24" spans="1:24" s="2" customFormat="1" x14ac:dyDescent="0.2">
      <c r="A24" s="16" t="s">
        <v>1</v>
      </c>
      <c r="B24" s="16">
        <f>SUM(B3:B22)</f>
        <v>0</v>
      </c>
      <c r="C24" s="16">
        <f>SUM(C3:C22)</f>
        <v>0</v>
      </c>
      <c r="D24" s="16">
        <f>SUM(D3:D23)</f>
        <v>47</v>
      </c>
      <c r="E24" s="16">
        <f>SUM(E3:E23)</f>
        <v>19</v>
      </c>
      <c r="F24" s="16">
        <f>SUM(F3:F23)</f>
        <v>19</v>
      </c>
      <c r="G24" s="16">
        <f>SUM(G3:G23)</f>
        <v>19</v>
      </c>
      <c r="H24" s="16">
        <f>SUM(H3:H23)</f>
        <v>44</v>
      </c>
      <c r="I24" s="17">
        <f>G24/H24</f>
        <v>0.43181818181818182</v>
      </c>
      <c r="J24" s="16">
        <f>SUM(J3:J23)</f>
        <v>2</v>
      </c>
      <c r="K24" s="16">
        <f>SUM(K3:K23)</f>
        <v>15</v>
      </c>
      <c r="L24" s="17">
        <f>J24/K24</f>
        <v>0.13333333333333333</v>
      </c>
      <c r="M24" s="16">
        <f>SUM(M3:M23)</f>
        <v>3</v>
      </c>
      <c r="N24" s="16">
        <f>SUM(N3:N23)</f>
        <v>13</v>
      </c>
      <c r="O24" s="17">
        <f>M24/N24</f>
        <v>0.23076923076923078</v>
      </c>
      <c r="P24" s="16">
        <f t="shared" ref="P24:X24" si="6">SUM(P3:P23)</f>
        <v>6</v>
      </c>
      <c r="Q24" s="16">
        <f t="shared" si="6"/>
        <v>13</v>
      </c>
      <c r="R24" s="16">
        <f t="shared" si="6"/>
        <v>11</v>
      </c>
      <c r="S24" s="16">
        <f t="shared" si="6"/>
        <v>13</v>
      </c>
      <c r="T24" s="16">
        <f t="shared" si="6"/>
        <v>31</v>
      </c>
      <c r="U24" s="16">
        <f t="shared" si="6"/>
        <v>44</v>
      </c>
      <c r="V24" s="16">
        <f t="shared" si="6"/>
        <v>0</v>
      </c>
      <c r="W24" s="16">
        <f t="shared" si="6"/>
        <v>0</v>
      </c>
      <c r="X24" s="16">
        <f t="shared" si="6"/>
        <v>51</v>
      </c>
    </row>
  </sheetData>
  <mergeCells count="15">
    <mergeCell ref="G1:I1"/>
    <mergeCell ref="A1:A2"/>
    <mergeCell ref="B1:B2"/>
    <mergeCell ref="C1:C2"/>
    <mergeCell ref="D1:D2"/>
    <mergeCell ref="E1:F1"/>
    <mergeCell ref="M1:O1"/>
    <mergeCell ref="J1:L1"/>
    <mergeCell ref="X1:X2"/>
    <mergeCell ref="Q1:Q2"/>
    <mergeCell ref="R1:R2"/>
    <mergeCell ref="S1:U1"/>
    <mergeCell ref="W1:W2"/>
    <mergeCell ref="P1:P2"/>
    <mergeCell ref="V1:V2"/>
  </mergeCells>
  <phoneticPr fontId="0" type="noConversion"/>
  <pageMargins left="0.75" right="0.75" top="1" bottom="1" header="0.5" footer="0.5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8"/>
  </sheetPr>
  <dimension ref="A1:X24"/>
  <sheetViews>
    <sheetView workbookViewId="0">
      <selection activeCell="B24" sqref="B24:X24"/>
    </sheetView>
  </sheetViews>
  <sheetFormatPr defaultRowHeight="12.75" x14ac:dyDescent="0.2"/>
  <cols>
    <col min="1" max="1" width="16.7109375" bestFit="1" customWidth="1"/>
    <col min="2" max="2" width="7" bestFit="1" customWidth="1"/>
    <col min="3" max="3" width="6.5703125" bestFit="1" customWidth="1"/>
    <col min="4" max="4" width="5.7109375" bestFit="1" customWidth="1"/>
    <col min="5" max="5" width="5" bestFit="1" customWidth="1"/>
    <col min="6" max="6" width="6.28515625" bestFit="1" customWidth="1"/>
    <col min="7" max="8" width="3" bestFit="1" customWidth="1"/>
    <col min="9" max="9" width="7" bestFit="1" customWidth="1"/>
    <col min="10" max="10" width="2" bestFit="1" customWidth="1"/>
    <col min="11" max="11" width="3" bestFit="1" customWidth="1"/>
    <col min="12" max="12" width="7" bestFit="1" customWidth="1"/>
    <col min="13" max="13" width="2" bestFit="1" customWidth="1"/>
    <col min="14" max="14" width="3" bestFit="1" customWidth="1"/>
    <col min="15" max="15" width="7" bestFit="1" customWidth="1"/>
    <col min="16" max="16" width="6" bestFit="1" customWidth="1"/>
    <col min="17" max="18" width="3.42578125" bestFit="1" customWidth="1"/>
    <col min="19" max="19" width="2.85546875" bestFit="1" customWidth="1"/>
    <col min="20" max="21" width="3" bestFit="1" customWidth="1"/>
    <col min="22" max="22" width="8.42578125" bestFit="1" customWidth="1"/>
    <col min="23" max="23" width="9.140625" bestFit="1" customWidth="1"/>
    <col min="24" max="24" width="8.42578125" bestFit="1" customWidth="1"/>
  </cols>
  <sheetData>
    <row r="1" spans="1:24" s="2" customFormat="1" x14ac:dyDescent="0.2">
      <c r="A1" s="96" t="s">
        <v>0</v>
      </c>
      <c r="B1" s="96" t="s">
        <v>2</v>
      </c>
      <c r="C1" s="96" t="s">
        <v>14</v>
      </c>
      <c r="D1" s="96" t="s">
        <v>3</v>
      </c>
      <c r="E1" s="96" t="s">
        <v>26</v>
      </c>
      <c r="F1" s="96"/>
      <c r="G1" s="96" t="s">
        <v>19</v>
      </c>
      <c r="H1" s="96"/>
      <c r="I1" s="96"/>
      <c r="J1" s="96" t="s">
        <v>17</v>
      </c>
      <c r="K1" s="96"/>
      <c r="L1" s="96"/>
      <c r="M1" s="96" t="s">
        <v>18</v>
      </c>
      <c r="N1" s="96"/>
      <c r="O1" s="96"/>
      <c r="P1" s="96" t="s">
        <v>15</v>
      </c>
      <c r="Q1" s="96" t="s">
        <v>22</v>
      </c>
      <c r="R1" s="96" t="s">
        <v>23</v>
      </c>
      <c r="S1" s="96" t="s">
        <v>16</v>
      </c>
      <c r="T1" s="96"/>
      <c r="U1" s="96"/>
      <c r="V1" s="95" t="s">
        <v>24</v>
      </c>
      <c r="W1" s="96" t="s">
        <v>20</v>
      </c>
      <c r="X1" s="96" t="s">
        <v>21</v>
      </c>
    </row>
    <row r="2" spans="1:24" s="2" customFormat="1" x14ac:dyDescent="0.2">
      <c r="A2" s="96"/>
      <c r="B2" s="96"/>
      <c r="C2" s="96"/>
      <c r="D2" s="96"/>
      <c r="E2" s="1" t="s">
        <v>27</v>
      </c>
      <c r="F2" s="1" t="s">
        <v>28</v>
      </c>
      <c r="G2" s="1" t="s">
        <v>8</v>
      </c>
      <c r="H2" s="1" t="s">
        <v>9</v>
      </c>
      <c r="I2" s="1" t="s">
        <v>10</v>
      </c>
      <c r="J2" s="1" t="s">
        <v>8</v>
      </c>
      <c r="K2" s="1" t="s">
        <v>9</v>
      </c>
      <c r="L2" s="1" t="s">
        <v>10</v>
      </c>
      <c r="M2" s="1" t="s">
        <v>8</v>
      </c>
      <c r="N2" s="1" t="s">
        <v>9</v>
      </c>
      <c r="O2" s="1" t="s">
        <v>10</v>
      </c>
      <c r="P2" s="96"/>
      <c r="Q2" s="96"/>
      <c r="R2" s="96"/>
      <c r="S2" s="1" t="s">
        <v>11</v>
      </c>
      <c r="T2" s="1" t="s">
        <v>13</v>
      </c>
      <c r="U2" s="1" t="s">
        <v>12</v>
      </c>
      <c r="V2" s="95"/>
      <c r="W2" s="96"/>
      <c r="X2" s="96"/>
    </row>
    <row r="3" spans="1:24" x14ac:dyDescent="0.2">
      <c r="A3" s="3" t="s">
        <v>30</v>
      </c>
      <c r="B3" s="14"/>
      <c r="C3" s="14"/>
      <c r="D3" s="14">
        <f>+G3*2+J3*3+M3</f>
        <v>9</v>
      </c>
      <c r="E3" s="14">
        <v>1</v>
      </c>
      <c r="F3" s="14">
        <v>2</v>
      </c>
      <c r="G3" s="14">
        <v>4</v>
      </c>
      <c r="H3" s="14">
        <v>7</v>
      </c>
      <c r="I3" s="15">
        <f>IF(H3=0,0,G3/H3)</f>
        <v>0.5714285714285714</v>
      </c>
      <c r="J3" s="14">
        <v>0</v>
      </c>
      <c r="K3" s="14">
        <v>1</v>
      </c>
      <c r="L3" s="15">
        <f>IF(K3=0,0,J3/K3)</f>
        <v>0</v>
      </c>
      <c r="M3" s="14">
        <v>1</v>
      </c>
      <c r="N3" s="14">
        <v>1</v>
      </c>
      <c r="O3" s="15">
        <f>IF(N3=0,0,M3/N3)</f>
        <v>1</v>
      </c>
      <c r="P3" s="14">
        <v>0</v>
      </c>
      <c r="Q3" s="14">
        <v>1</v>
      </c>
      <c r="R3" s="14">
        <v>3</v>
      </c>
      <c r="S3" s="14">
        <v>1</v>
      </c>
      <c r="T3" s="14">
        <v>4</v>
      </c>
      <c r="U3" s="14">
        <f>S3+T3</f>
        <v>5</v>
      </c>
      <c r="V3" s="14">
        <v>0</v>
      </c>
      <c r="W3" s="14">
        <v>1</v>
      </c>
      <c r="X3" s="14">
        <f>+D3+F3+G3+J3+M3+P3+Q3+S3+T3+W3-E3-H3-K3-N3-R3</f>
        <v>10</v>
      </c>
    </row>
    <row r="4" spans="1:24" x14ac:dyDescent="0.2">
      <c r="A4" s="3" t="s">
        <v>31</v>
      </c>
      <c r="B4" s="26"/>
      <c r="C4" s="26"/>
      <c r="D4" s="26"/>
      <c r="E4" s="26"/>
      <c r="F4" s="26"/>
      <c r="G4" s="26"/>
      <c r="H4" s="26"/>
      <c r="I4" s="27"/>
      <c r="J4" s="26"/>
      <c r="K4" s="26"/>
      <c r="L4" s="27"/>
      <c r="M4" s="26"/>
      <c r="N4" s="26"/>
      <c r="O4" s="27"/>
      <c r="P4" s="26"/>
      <c r="Q4" s="26"/>
      <c r="R4" s="26"/>
      <c r="S4" s="26"/>
      <c r="T4" s="26"/>
      <c r="U4" s="26"/>
      <c r="V4" s="26"/>
      <c r="W4" s="26"/>
      <c r="X4" s="26"/>
    </row>
    <row r="5" spans="1:24" x14ac:dyDescent="0.2">
      <c r="A5" s="3" t="s">
        <v>75</v>
      </c>
      <c r="B5" s="26"/>
      <c r="C5" s="26"/>
      <c r="D5" s="26"/>
      <c r="E5" s="26"/>
      <c r="F5" s="26"/>
      <c r="G5" s="26"/>
      <c r="H5" s="26"/>
      <c r="I5" s="27"/>
      <c r="J5" s="26"/>
      <c r="K5" s="26"/>
      <c r="L5" s="27"/>
      <c r="M5" s="26"/>
      <c r="N5" s="26"/>
      <c r="O5" s="27"/>
      <c r="P5" s="26"/>
      <c r="Q5" s="26"/>
      <c r="R5" s="26"/>
      <c r="S5" s="26"/>
      <c r="T5" s="26"/>
      <c r="U5" s="26"/>
      <c r="V5" s="26"/>
      <c r="W5" s="26"/>
      <c r="X5" s="26"/>
    </row>
    <row r="6" spans="1:24" x14ac:dyDescent="0.2">
      <c r="A6" s="3" t="s">
        <v>32</v>
      </c>
      <c r="B6" s="26"/>
      <c r="C6" s="26"/>
      <c r="D6" s="26"/>
      <c r="E6" s="26"/>
      <c r="F6" s="26"/>
      <c r="G6" s="26"/>
      <c r="H6" s="26"/>
      <c r="I6" s="27"/>
      <c r="J6" s="26"/>
      <c r="K6" s="26"/>
      <c r="L6" s="27"/>
      <c r="M6" s="26"/>
      <c r="N6" s="26"/>
      <c r="O6" s="27"/>
      <c r="P6" s="26"/>
      <c r="Q6" s="26"/>
      <c r="R6" s="26"/>
      <c r="S6" s="26"/>
      <c r="T6" s="26"/>
      <c r="U6" s="26"/>
      <c r="V6" s="26"/>
      <c r="W6" s="26"/>
      <c r="X6" s="26"/>
    </row>
    <row r="7" spans="1:24" x14ac:dyDescent="0.2">
      <c r="A7" s="3" t="s">
        <v>33</v>
      </c>
      <c r="B7" s="26"/>
      <c r="C7" s="26"/>
      <c r="D7" s="26"/>
      <c r="E7" s="26"/>
      <c r="F7" s="26"/>
      <c r="G7" s="26"/>
      <c r="H7" s="26"/>
      <c r="I7" s="27"/>
      <c r="J7" s="26"/>
      <c r="K7" s="26"/>
      <c r="L7" s="27"/>
      <c r="M7" s="26"/>
      <c r="N7" s="26"/>
      <c r="O7" s="27"/>
      <c r="P7" s="26"/>
      <c r="Q7" s="26"/>
      <c r="R7" s="26"/>
      <c r="S7" s="26"/>
      <c r="T7" s="26"/>
      <c r="U7" s="26"/>
      <c r="V7" s="26"/>
      <c r="W7" s="26"/>
      <c r="X7" s="26"/>
    </row>
    <row r="8" spans="1:24" x14ac:dyDescent="0.2">
      <c r="A8" s="3" t="s">
        <v>34</v>
      </c>
      <c r="B8" s="14"/>
      <c r="C8" s="14"/>
      <c r="D8" s="14">
        <f>+G8*2+J8*3+M8</f>
        <v>0</v>
      </c>
      <c r="E8" s="14">
        <v>0</v>
      </c>
      <c r="F8" s="14">
        <v>0</v>
      </c>
      <c r="G8" s="14">
        <v>0</v>
      </c>
      <c r="H8" s="14">
        <v>0</v>
      </c>
      <c r="I8" s="15">
        <f>IF(H8=0,0,G8/H8)</f>
        <v>0</v>
      </c>
      <c r="J8" s="14">
        <v>0</v>
      </c>
      <c r="K8" s="14">
        <v>0</v>
      </c>
      <c r="L8" s="15">
        <f>IF(K8=0,0,J8/K8)</f>
        <v>0</v>
      </c>
      <c r="M8" s="14">
        <v>0</v>
      </c>
      <c r="N8" s="14">
        <v>0</v>
      </c>
      <c r="O8" s="15">
        <f>IF(N8=0,0,M8/N8)</f>
        <v>0</v>
      </c>
      <c r="P8" s="14">
        <v>0</v>
      </c>
      <c r="Q8" s="14">
        <v>0</v>
      </c>
      <c r="R8" s="14">
        <v>1</v>
      </c>
      <c r="S8" s="14">
        <v>0</v>
      </c>
      <c r="T8" s="14">
        <v>0</v>
      </c>
      <c r="U8" s="14">
        <f>S8+T8</f>
        <v>0</v>
      </c>
      <c r="V8" s="14">
        <v>0</v>
      </c>
      <c r="W8" s="14">
        <v>0</v>
      </c>
      <c r="X8" s="14">
        <f>+D8+F8+G8+J8+M8+P8+Q8+S8+T8+W8-E8-H8-K8-N8-R8</f>
        <v>-1</v>
      </c>
    </row>
    <row r="9" spans="1:24" x14ac:dyDescent="0.2">
      <c r="A9" s="3" t="s">
        <v>35</v>
      </c>
      <c r="B9" s="26"/>
      <c r="C9" s="26"/>
      <c r="D9" s="26"/>
      <c r="E9" s="26"/>
      <c r="F9" s="26"/>
      <c r="G9" s="26"/>
      <c r="H9" s="26"/>
      <c r="I9" s="27"/>
      <c r="J9" s="26"/>
      <c r="K9" s="26"/>
      <c r="L9" s="27"/>
      <c r="M9" s="26"/>
      <c r="N9" s="26"/>
      <c r="O9" s="27"/>
      <c r="P9" s="26"/>
      <c r="Q9" s="26"/>
      <c r="R9" s="26"/>
      <c r="S9" s="26"/>
      <c r="T9" s="26"/>
      <c r="U9" s="26"/>
      <c r="V9" s="26"/>
      <c r="W9" s="26"/>
      <c r="X9" s="26"/>
    </row>
    <row r="10" spans="1:24" x14ac:dyDescent="0.2">
      <c r="A10" s="3" t="s">
        <v>36</v>
      </c>
      <c r="B10" s="14"/>
      <c r="C10" s="14"/>
      <c r="D10" s="14">
        <f t="shared" ref="D10:D19" si="0">+G10*2+J10*3+M10</f>
        <v>13</v>
      </c>
      <c r="E10" s="14">
        <v>2</v>
      </c>
      <c r="F10" s="14">
        <v>5</v>
      </c>
      <c r="G10" s="14">
        <v>3</v>
      </c>
      <c r="H10" s="14">
        <v>4</v>
      </c>
      <c r="I10" s="15">
        <f t="shared" ref="I10:I19" si="1">IF(H10=0,0,G10/H10)</f>
        <v>0.75</v>
      </c>
      <c r="J10" s="14">
        <v>1</v>
      </c>
      <c r="K10" s="14">
        <v>5</v>
      </c>
      <c r="L10" s="15">
        <f>IF(K10=0,0,J10/K10)</f>
        <v>0.2</v>
      </c>
      <c r="M10" s="14">
        <v>4</v>
      </c>
      <c r="N10" s="14">
        <v>4</v>
      </c>
      <c r="O10" s="15">
        <f>IF(N10=0,0,M10/N10)</f>
        <v>1</v>
      </c>
      <c r="P10" s="14">
        <v>1</v>
      </c>
      <c r="Q10" s="14">
        <v>1</v>
      </c>
      <c r="R10" s="14">
        <v>5</v>
      </c>
      <c r="S10" s="14">
        <v>1</v>
      </c>
      <c r="T10" s="14">
        <v>3</v>
      </c>
      <c r="U10" s="14">
        <f t="shared" ref="U10:U19" si="2">S10+T10</f>
        <v>4</v>
      </c>
      <c r="V10" s="14">
        <v>0</v>
      </c>
      <c r="W10" s="14">
        <v>0</v>
      </c>
      <c r="X10" s="14">
        <f t="shared" ref="X10:X19" si="3">+D10+F10+G10+J10+M10+P10+Q10+S10+T10+W10-E10-H10-K10-N10-R10</f>
        <v>12</v>
      </c>
    </row>
    <row r="11" spans="1:24" x14ac:dyDescent="0.2">
      <c r="A11" s="3" t="s">
        <v>47</v>
      </c>
      <c r="B11" s="14"/>
      <c r="C11" s="14"/>
      <c r="D11" s="14">
        <f>+G11*2+J11*3+M11</f>
        <v>3</v>
      </c>
      <c r="E11" s="14">
        <v>1</v>
      </c>
      <c r="F11" s="14">
        <v>0</v>
      </c>
      <c r="G11" s="14">
        <v>0</v>
      </c>
      <c r="H11" s="14">
        <v>1</v>
      </c>
      <c r="I11" s="15">
        <f t="shared" si="1"/>
        <v>0</v>
      </c>
      <c r="J11" s="14">
        <v>1</v>
      </c>
      <c r="K11" s="14">
        <v>2</v>
      </c>
      <c r="L11" s="15">
        <f>IF(K11=0,0,J11/K11)</f>
        <v>0.5</v>
      </c>
      <c r="M11" s="14">
        <v>0</v>
      </c>
      <c r="N11" s="14">
        <v>0</v>
      </c>
      <c r="O11" s="15">
        <f>IF(N11=0,0,M11/N11)</f>
        <v>0</v>
      </c>
      <c r="P11" s="14">
        <v>4</v>
      </c>
      <c r="Q11" s="14">
        <v>2</v>
      </c>
      <c r="R11" s="14">
        <v>0</v>
      </c>
      <c r="S11" s="14">
        <v>0</v>
      </c>
      <c r="T11" s="14">
        <v>0</v>
      </c>
      <c r="U11" s="14">
        <f>S11+T11</f>
        <v>0</v>
      </c>
      <c r="V11" s="14">
        <v>0</v>
      </c>
      <c r="W11" s="14">
        <v>0</v>
      </c>
      <c r="X11" s="14">
        <f>+D11+F11+G11+J11+M11+P11+Q11+S11+T11+W11-E11-H11-K11-N11-R11</f>
        <v>6</v>
      </c>
    </row>
    <row r="12" spans="1:24" x14ac:dyDescent="0.2">
      <c r="A12" s="3" t="s">
        <v>37</v>
      </c>
      <c r="B12" s="26"/>
      <c r="C12" s="26"/>
      <c r="D12" s="26"/>
      <c r="E12" s="26"/>
      <c r="F12" s="26"/>
      <c r="G12" s="26"/>
      <c r="H12" s="26"/>
      <c r="I12" s="27"/>
      <c r="J12" s="26"/>
      <c r="K12" s="26"/>
      <c r="L12" s="27"/>
      <c r="M12" s="26"/>
      <c r="N12" s="26"/>
      <c r="O12" s="27"/>
      <c r="P12" s="26"/>
      <c r="Q12" s="26"/>
      <c r="R12" s="26"/>
      <c r="S12" s="26"/>
      <c r="T12" s="26"/>
      <c r="U12" s="26"/>
      <c r="V12" s="26"/>
      <c r="W12" s="26"/>
      <c r="X12" s="26"/>
    </row>
    <row r="13" spans="1:24" x14ac:dyDescent="0.2">
      <c r="A13" s="3" t="s">
        <v>50</v>
      </c>
      <c r="B13" s="14"/>
      <c r="C13" s="14"/>
      <c r="D13" s="14">
        <f>+G13*2+J13*3+M13</f>
        <v>4</v>
      </c>
      <c r="E13" s="14">
        <v>2</v>
      </c>
      <c r="F13" s="14">
        <v>2</v>
      </c>
      <c r="G13" s="14">
        <v>0</v>
      </c>
      <c r="H13" s="14">
        <v>3</v>
      </c>
      <c r="I13" s="15">
        <f>IF(H13=0,0,G13/H13)</f>
        <v>0</v>
      </c>
      <c r="J13" s="14">
        <v>1</v>
      </c>
      <c r="K13" s="14">
        <v>4</v>
      </c>
      <c r="L13" s="15">
        <f>IF(K13=0,0,J13/K13)</f>
        <v>0.25</v>
      </c>
      <c r="M13" s="14">
        <v>1</v>
      </c>
      <c r="N13" s="14">
        <v>2</v>
      </c>
      <c r="O13" s="15">
        <f>IF(N13=0,0,M13/N13)</f>
        <v>0.5</v>
      </c>
      <c r="P13" s="14">
        <v>7</v>
      </c>
      <c r="Q13" s="14">
        <v>2</v>
      </c>
      <c r="R13" s="14">
        <v>2</v>
      </c>
      <c r="S13" s="14">
        <v>0</v>
      </c>
      <c r="T13" s="14">
        <v>3</v>
      </c>
      <c r="U13" s="14">
        <f>S13+T13</f>
        <v>3</v>
      </c>
      <c r="V13" s="14">
        <v>0</v>
      </c>
      <c r="W13" s="14">
        <v>0</v>
      </c>
      <c r="X13" s="14">
        <f>+D13+F13+G13+J13+M13+P13+Q13+S13+T13+W13-E13-H13-K13-N13-R13</f>
        <v>7</v>
      </c>
    </row>
    <row r="14" spans="1:24" x14ac:dyDescent="0.2">
      <c r="A14" s="3" t="s">
        <v>38</v>
      </c>
      <c r="B14" s="14"/>
      <c r="C14" s="14"/>
      <c r="D14" s="14">
        <f t="shared" si="0"/>
        <v>16</v>
      </c>
      <c r="E14" s="14">
        <v>3</v>
      </c>
      <c r="F14" s="14">
        <v>1</v>
      </c>
      <c r="G14" s="14">
        <v>8</v>
      </c>
      <c r="H14" s="14">
        <v>15</v>
      </c>
      <c r="I14" s="15">
        <f t="shared" si="1"/>
        <v>0.53333333333333333</v>
      </c>
      <c r="J14" s="14">
        <v>0</v>
      </c>
      <c r="K14" s="14">
        <v>0</v>
      </c>
      <c r="L14" s="15">
        <f>IF(K14=0,0,J14/K14)</f>
        <v>0</v>
      </c>
      <c r="M14" s="14">
        <v>0</v>
      </c>
      <c r="N14" s="14">
        <v>0</v>
      </c>
      <c r="O14" s="15">
        <f>IF(N14=0,0,M14/N14)</f>
        <v>0</v>
      </c>
      <c r="P14" s="14">
        <v>0</v>
      </c>
      <c r="Q14" s="14">
        <v>2</v>
      </c>
      <c r="R14" s="14">
        <v>2</v>
      </c>
      <c r="S14" s="14">
        <v>1</v>
      </c>
      <c r="T14" s="14">
        <v>3</v>
      </c>
      <c r="U14" s="14">
        <f t="shared" si="2"/>
        <v>4</v>
      </c>
      <c r="V14" s="14">
        <v>0</v>
      </c>
      <c r="W14" s="14">
        <v>0</v>
      </c>
      <c r="X14" s="14">
        <f t="shared" si="3"/>
        <v>11</v>
      </c>
    </row>
    <row r="15" spans="1:24" x14ac:dyDescent="0.2">
      <c r="A15" s="3" t="s">
        <v>39</v>
      </c>
      <c r="B15" s="14"/>
      <c r="C15" s="14"/>
      <c r="D15" s="14">
        <f t="shared" si="0"/>
        <v>8</v>
      </c>
      <c r="E15" s="14">
        <v>3</v>
      </c>
      <c r="F15" s="14">
        <v>1</v>
      </c>
      <c r="G15" s="14">
        <v>2</v>
      </c>
      <c r="H15" s="14">
        <v>3</v>
      </c>
      <c r="I15" s="15">
        <f t="shared" si="1"/>
        <v>0.66666666666666663</v>
      </c>
      <c r="J15" s="14">
        <v>1</v>
      </c>
      <c r="K15" s="14">
        <v>3</v>
      </c>
      <c r="L15" s="15">
        <f>IF(K15=0,0,J15/K15)</f>
        <v>0.33333333333333331</v>
      </c>
      <c r="M15" s="14">
        <v>1</v>
      </c>
      <c r="N15" s="14">
        <v>2</v>
      </c>
      <c r="O15" s="15">
        <f>IF(N15=0,0,M15/N15)</f>
        <v>0.5</v>
      </c>
      <c r="P15" s="14">
        <v>1</v>
      </c>
      <c r="Q15" s="14">
        <v>0</v>
      </c>
      <c r="R15" s="14">
        <v>2</v>
      </c>
      <c r="S15" s="14">
        <v>1</v>
      </c>
      <c r="T15" s="14">
        <v>2</v>
      </c>
      <c r="U15" s="14">
        <f t="shared" si="2"/>
        <v>3</v>
      </c>
      <c r="V15" s="14">
        <v>0</v>
      </c>
      <c r="W15" s="14">
        <v>0</v>
      </c>
      <c r="X15" s="14">
        <f t="shared" si="3"/>
        <v>4</v>
      </c>
    </row>
    <row r="16" spans="1:24" x14ac:dyDescent="0.2">
      <c r="A16" s="3" t="s">
        <v>48</v>
      </c>
      <c r="B16" s="14"/>
      <c r="C16" s="14"/>
      <c r="D16" s="14">
        <f t="shared" si="0"/>
        <v>2</v>
      </c>
      <c r="E16" s="14">
        <v>3</v>
      </c>
      <c r="F16" s="14">
        <v>0</v>
      </c>
      <c r="G16" s="14">
        <v>1</v>
      </c>
      <c r="H16" s="14">
        <v>1</v>
      </c>
      <c r="I16" s="15">
        <f t="shared" si="1"/>
        <v>1</v>
      </c>
      <c r="J16" s="14">
        <v>0</v>
      </c>
      <c r="K16" s="14">
        <v>0</v>
      </c>
      <c r="L16" s="15">
        <f>IF(K16=0,0,J16/K16)</f>
        <v>0</v>
      </c>
      <c r="M16" s="14">
        <v>0</v>
      </c>
      <c r="N16" s="14">
        <v>0</v>
      </c>
      <c r="O16" s="15">
        <f>IF(N16=0,0,M16/N16)</f>
        <v>0</v>
      </c>
      <c r="P16" s="14">
        <v>1</v>
      </c>
      <c r="Q16" s="14">
        <v>1</v>
      </c>
      <c r="R16" s="14">
        <v>3</v>
      </c>
      <c r="S16" s="14">
        <v>0</v>
      </c>
      <c r="T16" s="14">
        <v>0</v>
      </c>
      <c r="U16" s="14">
        <f t="shared" si="2"/>
        <v>0</v>
      </c>
      <c r="V16" s="14">
        <v>0</v>
      </c>
      <c r="W16" s="14">
        <v>0</v>
      </c>
      <c r="X16" s="14">
        <f t="shared" si="3"/>
        <v>-2</v>
      </c>
    </row>
    <row r="17" spans="1:24" x14ac:dyDescent="0.2">
      <c r="A17" s="3" t="s">
        <v>40</v>
      </c>
      <c r="B17" s="26"/>
      <c r="C17" s="26"/>
      <c r="D17" s="26"/>
      <c r="E17" s="26"/>
      <c r="F17" s="26"/>
      <c r="G17" s="26"/>
      <c r="H17" s="26"/>
      <c r="I17" s="27"/>
      <c r="J17" s="26"/>
      <c r="K17" s="26"/>
      <c r="L17" s="27"/>
      <c r="M17" s="26"/>
      <c r="N17" s="26"/>
      <c r="O17" s="27"/>
      <c r="P17" s="26"/>
      <c r="Q17" s="26"/>
      <c r="R17" s="26"/>
      <c r="S17" s="26"/>
      <c r="T17" s="26"/>
      <c r="U17" s="26"/>
      <c r="V17" s="26"/>
      <c r="W17" s="26"/>
      <c r="X17" s="26"/>
    </row>
    <row r="18" spans="1:24" x14ac:dyDescent="0.2">
      <c r="A18" s="3" t="s">
        <v>41</v>
      </c>
      <c r="B18" s="14"/>
      <c r="C18" s="14"/>
      <c r="D18" s="14">
        <f t="shared" si="0"/>
        <v>23</v>
      </c>
      <c r="E18" s="14">
        <v>3</v>
      </c>
      <c r="F18" s="14">
        <v>5</v>
      </c>
      <c r="G18" s="14">
        <v>9</v>
      </c>
      <c r="H18" s="14">
        <v>13</v>
      </c>
      <c r="I18" s="15">
        <f t="shared" si="1"/>
        <v>0.69230769230769229</v>
      </c>
      <c r="J18" s="14">
        <v>1</v>
      </c>
      <c r="K18" s="14">
        <v>1</v>
      </c>
      <c r="L18" s="15">
        <f>IF(K18=0,0,J18/K18)</f>
        <v>1</v>
      </c>
      <c r="M18" s="14">
        <v>2</v>
      </c>
      <c r="N18" s="14">
        <v>6</v>
      </c>
      <c r="O18" s="15">
        <f>IF(N18=0,0,M18/N18)</f>
        <v>0.33333333333333331</v>
      </c>
      <c r="P18" s="14">
        <v>0</v>
      </c>
      <c r="Q18" s="14">
        <v>1</v>
      </c>
      <c r="R18" s="14">
        <v>1</v>
      </c>
      <c r="S18" s="14">
        <v>3</v>
      </c>
      <c r="T18" s="14">
        <v>7</v>
      </c>
      <c r="U18" s="14">
        <f t="shared" si="2"/>
        <v>10</v>
      </c>
      <c r="V18" s="14">
        <v>0</v>
      </c>
      <c r="W18" s="14">
        <v>0</v>
      </c>
      <c r="X18" s="14">
        <f t="shared" si="3"/>
        <v>27</v>
      </c>
    </row>
    <row r="19" spans="1:24" x14ac:dyDescent="0.2">
      <c r="A19" s="3" t="s">
        <v>46</v>
      </c>
      <c r="B19" s="14"/>
      <c r="C19" s="14"/>
      <c r="D19" s="14">
        <f t="shared" si="0"/>
        <v>2</v>
      </c>
      <c r="E19" s="14">
        <v>2</v>
      </c>
      <c r="F19" s="14">
        <v>0</v>
      </c>
      <c r="G19" s="14">
        <v>1</v>
      </c>
      <c r="H19" s="14">
        <v>1</v>
      </c>
      <c r="I19" s="15">
        <f t="shared" si="1"/>
        <v>1</v>
      </c>
      <c r="J19" s="14">
        <v>0</v>
      </c>
      <c r="K19" s="14">
        <v>0</v>
      </c>
      <c r="L19" s="15">
        <f>IF(K19=0,0,J19/K19)</f>
        <v>0</v>
      </c>
      <c r="M19" s="14">
        <v>0</v>
      </c>
      <c r="N19" s="14">
        <v>0</v>
      </c>
      <c r="O19" s="15">
        <f>IF(N19=0,0,M19/N19)</f>
        <v>0</v>
      </c>
      <c r="P19" s="14">
        <v>3</v>
      </c>
      <c r="Q19" s="14">
        <v>1</v>
      </c>
      <c r="R19" s="14">
        <v>0</v>
      </c>
      <c r="S19" s="14">
        <v>0</v>
      </c>
      <c r="T19" s="14">
        <v>1</v>
      </c>
      <c r="U19" s="14">
        <f t="shared" si="2"/>
        <v>1</v>
      </c>
      <c r="V19" s="14">
        <v>0</v>
      </c>
      <c r="W19" s="14">
        <v>0</v>
      </c>
      <c r="X19" s="14">
        <f t="shared" si="3"/>
        <v>5</v>
      </c>
    </row>
    <row r="20" spans="1:24" x14ac:dyDescent="0.2">
      <c r="A20" s="3" t="s">
        <v>43</v>
      </c>
      <c r="B20" s="26"/>
      <c r="C20" s="26"/>
      <c r="D20" s="26"/>
      <c r="E20" s="26"/>
      <c r="F20" s="26"/>
      <c r="G20" s="26"/>
      <c r="H20" s="26"/>
      <c r="I20" s="27"/>
      <c r="J20" s="26"/>
      <c r="K20" s="26"/>
      <c r="L20" s="27"/>
      <c r="M20" s="26"/>
      <c r="N20" s="26"/>
      <c r="O20" s="27"/>
      <c r="P20" s="26"/>
      <c r="Q20" s="26"/>
      <c r="R20" s="26"/>
      <c r="S20" s="26"/>
      <c r="T20" s="26"/>
      <c r="U20" s="26"/>
      <c r="V20" s="26"/>
      <c r="W20" s="26"/>
      <c r="X20" s="26"/>
    </row>
    <row r="21" spans="1:24" x14ac:dyDescent="0.2">
      <c r="A21" s="3" t="s">
        <v>42</v>
      </c>
      <c r="B21" s="26"/>
      <c r="C21" s="26"/>
      <c r="D21" s="26"/>
      <c r="E21" s="26"/>
      <c r="F21" s="26"/>
      <c r="G21" s="26"/>
      <c r="H21" s="26"/>
      <c r="I21" s="27"/>
      <c r="J21" s="26"/>
      <c r="K21" s="26"/>
      <c r="L21" s="27"/>
      <c r="M21" s="26"/>
      <c r="N21" s="26"/>
      <c r="O21" s="27"/>
      <c r="P21" s="26"/>
      <c r="Q21" s="26"/>
      <c r="R21" s="26"/>
      <c r="S21" s="26"/>
      <c r="T21" s="26"/>
      <c r="U21" s="26"/>
      <c r="V21" s="26"/>
      <c r="W21" s="26"/>
      <c r="X21" s="26"/>
    </row>
    <row r="22" spans="1:24" x14ac:dyDescent="0.2">
      <c r="A22" s="3" t="s">
        <v>44</v>
      </c>
      <c r="B22" s="26"/>
      <c r="C22" s="26"/>
      <c r="D22" s="26"/>
      <c r="E22" s="26"/>
      <c r="F22" s="26"/>
      <c r="G22" s="26"/>
      <c r="H22" s="26"/>
      <c r="I22" s="27"/>
      <c r="J22" s="26"/>
      <c r="K22" s="26"/>
      <c r="L22" s="27"/>
      <c r="M22" s="26"/>
      <c r="N22" s="26"/>
      <c r="O22" s="27"/>
      <c r="P22" s="26"/>
      <c r="Q22" s="26"/>
      <c r="R22" s="26"/>
      <c r="S22" s="26"/>
      <c r="T22" s="26"/>
      <c r="U22" s="26"/>
      <c r="V22" s="26"/>
      <c r="W22" s="26"/>
      <c r="X22" s="26"/>
    </row>
    <row r="23" spans="1:24" x14ac:dyDescent="0.2">
      <c r="A23" s="3" t="s">
        <v>74</v>
      </c>
      <c r="B23" s="26"/>
      <c r="C23" s="26"/>
      <c r="D23" s="26"/>
      <c r="E23" s="26"/>
      <c r="F23" s="26"/>
      <c r="G23" s="26"/>
      <c r="H23" s="26"/>
      <c r="I23" s="27"/>
      <c r="J23" s="26"/>
      <c r="K23" s="26"/>
      <c r="L23" s="27"/>
      <c r="M23" s="26"/>
      <c r="N23" s="26"/>
      <c r="O23" s="27"/>
      <c r="P23" s="26"/>
      <c r="Q23" s="26"/>
      <c r="R23" s="26"/>
      <c r="S23" s="26"/>
      <c r="T23" s="26"/>
      <c r="U23" s="26"/>
      <c r="V23" s="26"/>
      <c r="W23" s="26"/>
      <c r="X23" s="26"/>
    </row>
    <row r="24" spans="1:24" s="2" customFormat="1" x14ac:dyDescent="0.2">
      <c r="A24" s="16" t="s">
        <v>1</v>
      </c>
      <c r="B24" s="16">
        <f>SUM(B3:B22)</f>
        <v>0</v>
      </c>
      <c r="C24" s="16">
        <f>SUM(C3:C22)</f>
        <v>0</v>
      </c>
      <c r="D24" s="16">
        <f>SUM(D3:D23)</f>
        <v>80</v>
      </c>
      <c r="E24" s="16">
        <f>SUM(E3:E23)</f>
        <v>20</v>
      </c>
      <c r="F24" s="16">
        <f>SUM(F3:F23)</f>
        <v>16</v>
      </c>
      <c r="G24" s="16">
        <f>SUM(G3:G23)</f>
        <v>28</v>
      </c>
      <c r="H24" s="16">
        <f>SUM(H3:H23)</f>
        <v>48</v>
      </c>
      <c r="I24" s="17">
        <f>G24/H24</f>
        <v>0.58333333333333337</v>
      </c>
      <c r="J24" s="16">
        <f>SUM(J3:J23)</f>
        <v>5</v>
      </c>
      <c r="K24" s="16">
        <f>SUM(K3:K23)</f>
        <v>16</v>
      </c>
      <c r="L24" s="17">
        <f>J24/K24</f>
        <v>0.3125</v>
      </c>
      <c r="M24" s="16">
        <f>SUM(M3:M23)</f>
        <v>9</v>
      </c>
      <c r="N24" s="16">
        <f>SUM(N3:N23)</f>
        <v>15</v>
      </c>
      <c r="O24" s="17">
        <f>M24/N24</f>
        <v>0.6</v>
      </c>
      <c r="P24" s="16">
        <f t="shared" ref="P24:X24" si="4">SUM(P3:P23)</f>
        <v>17</v>
      </c>
      <c r="Q24" s="16">
        <f t="shared" si="4"/>
        <v>11</v>
      </c>
      <c r="R24" s="16">
        <f t="shared" si="4"/>
        <v>19</v>
      </c>
      <c r="S24" s="16">
        <f t="shared" si="4"/>
        <v>7</v>
      </c>
      <c r="T24" s="16">
        <f t="shared" si="4"/>
        <v>23</v>
      </c>
      <c r="U24" s="16">
        <f t="shared" si="4"/>
        <v>30</v>
      </c>
      <c r="V24" s="16">
        <f t="shared" si="4"/>
        <v>0</v>
      </c>
      <c r="W24" s="16">
        <f t="shared" si="4"/>
        <v>1</v>
      </c>
      <c r="X24" s="16">
        <f t="shared" si="4"/>
        <v>79</v>
      </c>
    </row>
  </sheetData>
  <mergeCells count="15">
    <mergeCell ref="X1:X2"/>
    <mergeCell ref="W1:W2"/>
    <mergeCell ref="V1:V2"/>
    <mergeCell ref="A1:A2"/>
    <mergeCell ref="B1:B2"/>
    <mergeCell ref="C1:C2"/>
    <mergeCell ref="D1:D2"/>
    <mergeCell ref="G1:I1"/>
    <mergeCell ref="J1:L1"/>
    <mergeCell ref="E1:F1"/>
    <mergeCell ref="M1:O1"/>
    <mergeCell ref="P1:P2"/>
    <mergeCell ref="Q1:Q2"/>
    <mergeCell ref="R1:R2"/>
    <mergeCell ref="S1:U1"/>
  </mergeCells>
  <phoneticPr fontId="0" type="noConversion"/>
  <pageMargins left="0.75" right="0.75" top="1" bottom="1" header="0.5" footer="0.5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8"/>
  </sheetPr>
  <dimension ref="A1:X24"/>
  <sheetViews>
    <sheetView workbookViewId="0">
      <selection activeCell="R15" sqref="R15"/>
    </sheetView>
  </sheetViews>
  <sheetFormatPr defaultRowHeight="12.75" x14ac:dyDescent="0.2"/>
  <cols>
    <col min="1" max="1" width="17" bestFit="1" customWidth="1"/>
    <col min="2" max="2" width="7" bestFit="1" customWidth="1"/>
    <col min="3" max="3" width="6.5703125" bestFit="1" customWidth="1"/>
    <col min="4" max="4" width="5.7109375" bestFit="1" customWidth="1"/>
    <col min="5" max="5" width="5" bestFit="1" customWidth="1"/>
    <col min="6" max="6" width="6.28515625" bestFit="1" customWidth="1"/>
    <col min="7" max="8" width="3" bestFit="1" customWidth="1"/>
    <col min="9" max="9" width="7.28515625" bestFit="1" customWidth="1"/>
    <col min="10" max="10" width="2" bestFit="1" customWidth="1"/>
    <col min="11" max="11" width="3" bestFit="1" customWidth="1"/>
    <col min="12" max="12" width="7.28515625" bestFit="1" customWidth="1"/>
    <col min="13" max="14" width="3" bestFit="1" customWidth="1"/>
    <col min="15" max="15" width="7.28515625" bestFit="1" customWidth="1"/>
    <col min="16" max="16" width="6" bestFit="1" customWidth="1"/>
    <col min="17" max="18" width="3.42578125" bestFit="1" customWidth="1"/>
    <col min="19" max="20" width="2.85546875" bestFit="1" customWidth="1"/>
    <col min="21" max="21" width="3" bestFit="1" customWidth="1"/>
    <col min="22" max="22" width="8.42578125" bestFit="1" customWidth="1"/>
    <col min="23" max="23" width="9.5703125" customWidth="1"/>
    <col min="24" max="24" width="8.42578125" bestFit="1" customWidth="1"/>
  </cols>
  <sheetData>
    <row r="1" spans="1:24" s="2" customFormat="1" x14ac:dyDescent="0.2">
      <c r="A1" s="96" t="s">
        <v>0</v>
      </c>
      <c r="B1" s="96" t="s">
        <v>2</v>
      </c>
      <c r="C1" s="96" t="s">
        <v>14</v>
      </c>
      <c r="D1" s="96" t="s">
        <v>3</v>
      </c>
      <c r="E1" s="96" t="s">
        <v>26</v>
      </c>
      <c r="F1" s="96"/>
      <c r="G1" s="96" t="s">
        <v>19</v>
      </c>
      <c r="H1" s="96"/>
      <c r="I1" s="96"/>
      <c r="J1" s="96" t="s">
        <v>17</v>
      </c>
      <c r="K1" s="96"/>
      <c r="L1" s="96"/>
      <c r="M1" s="96" t="s">
        <v>18</v>
      </c>
      <c r="N1" s="96"/>
      <c r="O1" s="96"/>
      <c r="P1" s="96" t="s">
        <v>15</v>
      </c>
      <c r="Q1" s="96" t="s">
        <v>22</v>
      </c>
      <c r="R1" s="96" t="s">
        <v>23</v>
      </c>
      <c r="S1" s="96" t="s">
        <v>16</v>
      </c>
      <c r="T1" s="96"/>
      <c r="U1" s="96"/>
      <c r="V1" s="95" t="s">
        <v>24</v>
      </c>
      <c r="W1" s="95" t="s">
        <v>20</v>
      </c>
      <c r="X1" s="96" t="s">
        <v>21</v>
      </c>
    </row>
    <row r="2" spans="1:24" s="2" customFormat="1" x14ac:dyDescent="0.2">
      <c r="A2" s="96"/>
      <c r="B2" s="96"/>
      <c r="C2" s="96"/>
      <c r="D2" s="96"/>
      <c r="E2" s="1" t="s">
        <v>27</v>
      </c>
      <c r="F2" s="1" t="s">
        <v>28</v>
      </c>
      <c r="G2" s="1" t="s">
        <v>8</v>
      </c>
      <c r="H2" s="1" t="s">
        <v>9</v>
      </c>
      <c r="I2" s="1" t="s">
        <v>10</v>
      </c>
      <c r="J2" s="1" t="s">
        <v>8</v>
      </c>
      <c r="K2" s="1" t="s">
        <v>9</v>
      </c>
      <c r="L2" s="1" t="s">
        <v>10</v>
      </c>
      <c r="M2" s="1" t="s">
        <v>8</v>
      </c>
      <c r="N2" s="1" t="s">
        <v>9</v>
      </c>
      <c r="O2" s="1" t="s">
        <v>10</v>
      </c>
      <c r="P2" s="96"/>
      <c r="Q2" s="96"/>
      <c r="R2" s="96"/>
      <c r="S2" s="1" t="s">
        <v>11</v>
      </c>
      <c r="T2" s="1" t="s">
        <v>13</v>
      </c>
      <c r="U2" s="1" t="s">
        <v>12</v>
      </c>
      <c r="V2" s="95"/>
      <c r="W2" s="95"/>
      <c r="X2" s="96"/>
    </row>
    <row r="3" spans="1:24" x14ac:dyDescent="0.2">
      <c r="A3" s="3" t="s">
        <v>30</v>
      </c>
      <c r="B3" s="14"/>
      <c r="C3" s="14"/>
      <c r="D3" s="14">
        <f>+G3*2+J3*3+M3</f>
        <v>12</v>
      </c>
      <c r="E3" s="14">
        <v>1</v>
      </c>
      <c r="F3" s="14">
        <v>2</v>
      </c>
      <c r="G3" s="14">
        <v>4</v>
      </c>
      <c r="H3" s="14">
        <v>8</v>
      </c>
      <c r="I3" s="15">
        <f>IF(H3=0,0,G3/H3)</f>
        <v>0.5</v>
      </c>
      <c r="J3" s="14">
        <v>0</v>
      </c>
      <c r="K3" s="14">
        <v>0</v>
      </c>
      <c r="L3" s="15">
        <f>IF(K3=0,0,J3/K3)</f>
        <v>0</v>
      </c>
      <c r="M3" s="14">
        <v>4</v>
      </c>
      <c r="N3" s="14">
        <v>4</v>
      </c>
      <c r="O3" s="15">
        <f>IF(N3=0,0,M3/N3)</f>
        <v>1</v>
      </c>
      <c r="P3" s="14">
        <v>0</v>
      </c>
      <c r="Q3" s="14">
        <v>0</v>
      </c>
      <c r="R3" s="14">
        <v>1</v>
      </c>
      <c r="S3" s="14">
        <v>1</v>
      </c>
      <c r="T3" s="14">
        <v>6</v>
      </c>
      <c r="U3" s="14">
        <f>S3+T3</f>
        <v>7</v>
      </c>
      <c r="V3" s="14">
        <v>0</v>
      </c>
      <c r="W3" s="14">
        <v>0</v>
      </c>
      <c r="X3" s="14">
        <f>+D3+F3+G3+J3+M3+P3+Q3+S3+T3+W3-E3-H3-K3-N3-R3</f>
        <v>15</v>
      </c>
    </row>
    <row r="4" spans="1:24" x14ac:dyDescent="0.2">
      <c r="A4" s="3" t="s">
        <v>31</v>
      </c>
      <c r="B4" s="14"/>
      <c r="C4" s="14"/>
      <c r="D4" s="14">
        <f>+G4*2+J4*3+M4</f>
        <v>0</v>
      </c>
      <c r="E4" s="14">
        <v>1</v>
      </c>
      <c r="F4" s="14">
        <v>3</v>
      </c>
      <c r="G4" s="14">
        <v>0</v>
      </c>
      <c r="H4" s="14">
        <v>4</v>
      </c>
      <c r="I4" s="15">
        <f>IF(H4=0,0,G4/H4)</f>
        <v>0</v>
      </c>
      <c r="J4" s="14">
        <v>0</v>
      </c>
      <c r="K4" s="14">
        <v>0</v>
      </c>
      <c r="L4" s="15">
        <f>IF(K4=0,0,J4/K4)</f>
        <v>0</v>
      </c>
      <c r="M4" s="14">
        <v>0</v>
      </c>
      <c r="N4" s="14">
        <v>4</v>
      </c>
      <c r="O4" s="15">
        <f>IF(N4=0,0,M4/N4)</f>
        <v>0</v>
      </c>
      <c r="P4" s="14">
        <v>1</v>
      </c>
      <c r="Q4" s="14">
        <v>1</v>
      </c>
      <c r="R4" s="14">
        <v>1</v>
      </c>
      <c r="S4" s="14">
        <v>1</v>
      </c>
      <c r="T4" s="14">
        <v>3</v>
      </c>
      <c r="U4" s="14">
        <f>S4+T4</f>
        <v>4</v>
      </c>
      <c r="V4" s="14">
        <v>0</v>
      </c>
      <c r="W4" s="14">
        <v>0</v>
      </c>
      <c r="X4" s="14">
        <f>+D4+F4+G4+J4+M4+P4+Q4+S4+T4+W4-E4-H4-K4-N4-R4</f>
        <v>-1</v>
      </c>
    </row>
    <row r="5" spans="1:24" x14ac:dyDescent="0.2">
      <c r="A5" s="3" t="s">
        <v>75</v>
      </c>
      <c r="B5" s="14"/>
      <c r="C5" s="14"/>
      <c r="D5" s="14">
        <f>+G5*2+J5*3+M5</f>
        <v>10</v>
      </c>
      <c r="E5" s="14">
        <v>0</v>
      </c>
      <c r="F5" s="14">
        <v>4</v>
      </c>
      <c r="G5" s="14">
        <v>1</v>
      </c>
      <c r="H5" s="14">
        <v>3</v>
      </c>
      <c r="I5" s="15">
        <f>IF(H5=0,0,G5/H5)</f>
        <v>0.33333333333333331</v>
      </c>
      <c r="J5" s="14">
        <v>2</v>
      </c>
      <c r="K5" s="14">
        <v>6</v>
      </c>
      <c r="L5" s="15">
        <f>IF(K5=0,0,J5/K5)</f>
        <v>0.33333333333333331</v>
      </c>
      <c r="M5" s="14">
        <v>2</v>
      </c>
      <c r="N5" s="14">
        <v>2</v>
      </c>
      <c r="O5" s="15">
        <f>IF(N5=0,0,M5/N5)</f>
        <v>1</v>
      </c>
      <c r="P5" s="14">
        <v>0</v>
      </c>
      <c r="Q5" s="14">
        <v>4</v>
      </c>
      <c r="R5" s="14">
        <v>0</v>
      </c>
      <c r="S5" s="14">
        <v>1</v>
      </c>
      <c r="T5" s="14">
        <v>9</v>
      </c>
      <c r="U5" s="14">
        <f>S5+T5</f>
        <v>10</v>
      </c>
      <c r="V5" s="14">
        <v>0</v>
      </c>
      <c r="W5" s="14">
        <v>0</v>
      </c>
      <c r="X5" s="14">
        <f>+D5+F5+G5+J5+M5+P5+Q5+S5+T5+W5-E5-H5-K5-N5-R5</f>
        <v>22</v>
      </c>
    </row>
    <row r="6" spans="1:24" x14ac:dyDescent="0.2">
      <c r="A6" s="3" t="s">
        <v>32</v>
      </c>
      <c r="B6" s="26"/>
      <c r="C6" s="26"/>
      <c r="D6" s="26"/>
      <c r="E6" s="26"/>
      <c r="F6" s="26"/>
      <c r="G6" s="26"/>
      <c r="H6" s="26"/>
      <c r="I6" s="27"/>
      <c r="J6" s="26"/>
      <c r="K6" s="26"/>
      <c r="L6" s="27"/>
      <c r="M6" s="26"/>
      <c r="N6" s="26"/>
      <c r="O6" s="27"/>
      <c r="P6" s="26"/>
      <c r="Q6" s="26"/>
      <c r="R6" s="26"/>
      <c r="S6" s="26"/>
      <c r="T6" s="26"/>
      <c r="U6" s="26"/>
      <c r="V6" s="26"/>
      <c r="W6" s="26"/>
      <c r="X6" s="26"/>
    </row>
    <row r="7" spans="1:24" x14ac:dyDescent="0.2">
      <c r="A7" s="3" t="s">
        <v>33</v>
      </c>
      <c r="B7" s="26"/>
      <c r="C7" s="26"/>
      <c r="D7" s="26"/>
      <c r="E7" s="26"/>
      <c r="F7" s="26"/>
      <c r="G7" s="26"/>
      <c r="H7" s="26"/>
      <c r="I7" s="27"/>
      <c r="J7" s="26"/>
      <c r="K7" s="26"/>
      <c r="L7" s="27"/>
      <c r="M7" s="26"/>
      <c r="N7" s="26"/>
      <c r="O7" s="27"/>
      <c r="P7" s="26"/>
      <c r="Q7" s="26"/>
      <c r="R7" s="26"/>
      <c r="S7" s="26"/>
      <c r="T7" s="26"/>
      <c r="U7" s="26"/>
      <c r="V7" s="26"/>
      <c r="W7" s="26"/>
      <c r="X7" s="26"/>
    </row>
    <row r="8" spans="1:24" x14ac:dyDescent="0.2">
      <c r="A8" s="3" t="s">
        <v>34</v>
      </c>
      <c r="B8" s="26"/>
      <c r="C8" s="26"/>
      <c r="D8" s="26"/>
      <c r="E8" s="26"/>
      <c r="F8" s="26"/>
      <c r="G8" s="26"/>
      <c r="H8" s="26"/>
      <c r="I8" s="27"/>
      <c r="J8" s="26"/>
      <c r="K8" s="26"/>
      <c r="L8" s="27"/>
      <c r="M8" s="26"/>
      <c r="N8" s="26"/>
      <c r="O8" s="27"/>
      <c r="P8" s="26"/>
      <c r="Q8" s="26"/>
      <c r="R8" s="26"/>
      <c r="S8" s="26"/>
      <c r="T8" s="26"/>
      <c r="U8" s="26"/>
      <c r="V8" s="26"/>
      <c r="W8" s="26"/>
      <c r="X8" s="26"/>
    </row>
    <row r="9" spans="1:24" x14ac:dyDescent="0.2">
      <c r="A9" s="3" t="s">
        <v>35</v>
      </c>
      <c r="B9" s="26"/>
      <c r="C9" s="26"/>
      <c r="D9" s="26"/>
      <c r="E9" s="26"/>
      <c r="F9" s="26"/>
      <c r="G9" s="26"/>
      <c r="H9" s="26"/>
      <c r="I9" s="27"/>
      <c r="J9" s="26"/>
      <c r="K9" s="26"/>
      <c r="L9" s="27"/>
      <c r="M9" s="26"/>
      <c r="N9" s="26"/>
      <c r="O9" s="27"/>
      <c r="P9" s="26"/>
      <c r="Q9" s="26"/>
      <c r="R9" s="26"/>
      <c r="S9" s="26"/>
      <c r="T9" s="26"/>
      <c r="U9" s="26"/>
      <c r="V9" s="26"/>
      <c r="W9" s="26"/>
      <c r="X9" s="26"/>
    </row>
    <row r="10" spans="1:24" x14ac:dyDescent="0.2">
      <c r="A10" s="3" t="s">
        <v>36</v>
      </c>
      <c r="B10" s="14"/>
      <c r="C10" s="14"/>
      <c r="D10" s="14">
        <f>+G10*2+J10*3+M10</f>
        <v>5</v>
      </c>
      <c r="E10" s="14">
        <v>3</v>
      </c>
      <c r="F10" s="14">
        <v>3</v>
      </c>
      <c r="G10" s="14">
        <v>1</v>
      </c>
      <c r="H10" s="14">
        <v>4</v>
      </c>
      <c r="I10" s="15">
        <f>IF(H10=0,0,G10/H10)</f>
        <v>0.25</v>
      </c>
      <c r="J10" s="14">
        <v>1</v>
      </c>
      <c r="K10" s="14">
        <v>1</v>
      </c>
      <c r="L10" s="15">
        <f>IF(K10=0,0,J10/K10)</f>
        <v>1</v>
      </c>
      <c r="M10" s="14">
        <v>0</v>
      </c>
      <c r="N10" s="14">
        <v>0</v>
      </c>
      <c r="O10" s="15">
        <f>IF(N10=0,0,M10/N10)</f>
        <v>0</v>
      </c>
      <c r="P10" s="14">
        <v>1</v>
      </c>
      <c r="Q10" s="14">
        <v>0</v>
      </c>
      <c r="R10" s="14">
        <v>5</v>
      </c>
      <c r="S10" s="14">
        <v>0</v>
      </c>
      <c r="T10" s="14">
        <v>2</v>
      </c>
      <c r="U10" s="14">
        <f>S10+T10</f>
        <v>2</v>
      </c>
      <c r="V10" s="14">
        <v>0</v>
      </c>
      <c r="W10" s="14">
        <v>0</v>
      </c>
      <c r="X10" s="14">
        <f>+D10+F10+G10+J10+M10+P10+Q10+S10+T10+W10-E10-H10-K10-N10-R10</f>
        <v>0</v>
      </c>
    </row>
    <row r="11" spans="1:24" x14ac:dyDescent="0.2">
      <c r="A11" s="3" t="s">
        <v>47</v>
      </c>
      <c r="B11" s="26"/>
      <c r="C11" s="26"/>
      <c r="D11" s="26"/>
      <c r="E11" s="26"/>
      <c r="F11" s="26"/>
      <c r="G11" s="26"/>
      <c r="H11" s="26"/>
      <c r="I11" s="27"/>
      <c r="J11" s="26"/>
      <c r="K11" s="26"/>
      <c r="L11" s="27"/>
      <c r="M11" s="26"/>
      <c r="N11" s="26"/>
      <c r="O11" s="27"/>
      <c r="P11" s="26"/>
      <c r="Q11" s="26"/>
      <c r="R11" s="26"/>
      <c r="S11" s="26"/>
      <c r="T11" s="26"/>
      <c r="U11" s="26"/>
      <c r="V11" s="26"/>
      <c r="W11" s="26"/>
      <c r="X11" s="26"/>
    </row>
    <row r="12" spans="1:24" x14ac:dyDescent="0.2">
      <c r="A12" s="3" t="s">
        <v>37</v>
      </c>
      <c r="B12" s="14"/>
      <c r="C12" s="14"/>
      <c r="D12" s="14">
        <f>+G12*2+J12*3+M12</f>
        <v>2</v>
      </c>
      <c r="E12" s="14">
        <v>4</v>
      </c>
      <c r="F12" s="14">
        <v>0</v>
      </c>
      <c r="G12" s="14">
        <v>1</v>
      </c>
      <c r="H12" s="14">
        <v>2</v>
      </c>
      <c r="I12" s="15">
        <f>IF(H12=0,0,G12/H12)</f>
        <v>0.5</v>
      </c>
      <c r="J12" s="14">
        <v>0</v>
      </c>
      <c r="K12" s="14">
        <v>0</v>
      </c>
      <c r="L12" s="15">
        <f>IF(K12=0,0,J12/K12)</f>
        <v>0</v>
      </c>
      <c r="M12" s="14">
        <v>0</v>
      </c>
      <c r="N12" s="14">
        <v>0</v>
      </c>
      <c r="O12" s="15">
        <f>IF(N12=0,0,M12/N12)</f>
        <v>0</v>
      </c>
      <c r="P12" s="14">
        <v>2</v>
      </c>
      <c r="Q12" s="14">
        <v>1</v>
      </c>
      <c r="R12" s="14">
        <v>2</v>
      </c>
      <c r="S12" s="14">
        <v>3</v>
      </c>
      <c r="T12" s="14">
        <v>0</v>
      </c>
      <c r="U12" s="14">
        <f>S12+T12</f>
        <v>3</v>
      </c>
      <c r="V12" s="14">
        <v>0</v>
      </c>
      <c r="W12" s="14">
        <v>0</v>
      </c>
      <c r="X12" s="14">
        <f>+D12+F12+G12+J12+M12+P12+Q12+S12+T12+W12-E12-H12-K12-N12-R12</f>
        <v>1</v>
      </c>
    </row>
    <row r="13" spans="1:24" x14ac:dyDescent="0.2">
      <c r="A13" s="3" t="s">
        <v>50</v>
      </c>
      <c r="B13" s="14"/>
      <c r="C13" s="14"/>
      <c r="D13" s="14">
        <f>+G13*2+J13*3+M13</f>
        <v>16</v>
      </c>
      <c r="E13" s="14">
        <v>0</v>
      </c>
      <c r="F13" s="14">
        <v>3</v>
      </c>
      <c r="G13" s="14">
        <v>4</v>
      </c>
      <c r="H13" s="14">
        <v>8</v>
      </c>
      <c r="I13" s="15">
        <f>IF(H13=0,0,G13/H13)</f>
        <v>0.5</v>
      </c>
      <c r="J13" s="14">
        <v>2</v>
      </c>
      <c r="K13" s="14">
        <v>5</v>
      </c>
      <c r="L13" s="15">
        <f>IF(K13=0,0,J13/K13)</f>
        <v>0.4</v>
      </c>
      <c r="M13" s="14">
        <v>2</v>
      </c>
      <c r="N13" s="14">
        <v>2</v>
      </c>
      <c r="O13" s="15">
        <f>IF(N13=0,0,M13/N13)</f>
        <v>1</v>
      </c>
      <c r="P13" s="14">
        <v>0</v>
      </c>
      <c r="Q13" s="14">
        <v>7</v>
      </c>
      <c r="R13" s="14">
        <v>8</v>
      </c>
      <c r="S13" s="14">
        <v>1</v>
      </c>
      <c r="T13" s="14">
        <v>4</v>
      </c>
      <c r="U13" s="14">
        <f>S13+T13</f>
        <v>5</v>
      </c>
      <c r="V13" s="14">
        <v>0</v>
      </c>
      <c r="W13" s="14">
        <v>0</v>
      </c>
      <c r="X13" s="14">
        <f>+D13+F13+G13+J13+M13+P13+Q13+S13+T13+W13-E13-H13-K13-N13-R13</f>
        <v>16</v>
      </c>
    </row>
    <row r="14" spans="1:24" x14ac:dyDescent="0.2">
      <c r="A14" s="3" t="s">
        <v>38</v>
      </c>
      <c r="B14" s="26"/>
      <c r="C14" s="26"/>
      <c r="D14" s="26"/>
      <c r="E14" s="26"/>
      <c r="F14" s="26"/>
      <c r="G14" s="26"/>
      <c r="H14" s="26"/>
      <c r="I14" s="27"/>
      <c r="J14" s="26"/>
      <c r="K14" s="26"/>
      <c r="L14" s="27"/>
      <c r="M14" s="26"/>
      <c r="N14" s="26"/>
      <c r="O14" s="27"/>
      <c r="P14" s="26"/>
      <c r="Q14" s="26"/>
      <c r="R14" s="26"/>
      <c r="S14" s="26"/>
      <c r="T14" s="26"/>
      <c r="U14" s="26"/>
      <c r="V14" s="26"/>
      <c r="W14" s="26"/>
      <c r="X14" s="26"/>
    </row>
    <row r="15" spans="1:24" x14ac:dyDescent="0.2">
      <c r="A15" s="3" t="s">
        <v>39</v>
      </c>
      <c r="B15" s="14"/>
      <c r="C15" s="14"/>
      <c r="D15" s="14">
        <f>+G15*2+J15*3+M15</f>
        <v>13</v>
      </c>
      <c r="E15" s="14">
        <v>0</v>
      </c>
      <c r="F15" s="14">
        <v>6</v>
      </c>
      <c r="G15" s="14">
        <v>4</v>
      </c>
      <c r="H15" s="14">
        <v>8</v>
      </c>
      <c r="I15" s="15">
        <f>IF(H15=0,0,G15/H15)</f>
        <v>0.5</v>
      </c>
      <c r="J15" s="14">
        <v>0</v>
      </c>
      <c r="K15" s="14">
        <v>1</v>
      </c>
      <c r="L15" s="15">
        <f>IF(K15=0,0,J15/K15)</f>
        <v>0</v>
      </c>
      <c r="M15" s="14">
        <v>5</v>
      </c>
      <c r="N15" s="14">
        <v>7</v>
      </c>
      <c r="O15" s="15">
        <f>IF(N15=0,0,M15/N15)</f>
        <v>0.7142857142857143</v>
      </c>
      <c r="P15" s="14">
        <v>2</v>
      </c>
      <c r="Q15" s="14">
        <v>0</v>
      </c>
      <c r="R15" s="14">
        <v>4</v>
      </c>
      <c r="S15" s="14">
        <v>3</v>
      </c>
      <c r="T15" s="14">
        <v>7</v>
      </c>
      <c r="U15" s="14">
        <f>S15+T15</f>
        <v>10</v>
      </c>
      <c r="V15" s="14">
        <v>0</v>
      </c>
      <c r="W15" s="14">
        <v>0</v>
      </c>
      <c r="X15" s="14">
        <f>+D15+F15+G15+J15+M15+P15+Q15+S15+T15+W15-E15-H15-K15-N15-R15</f>
        <v>20</v>
      </c>
    </row>
    <row r="16" spans="1:24" x14ac:dyDescent="0.2">
      <c r="A16" s="3" t="s">
        <v>48</v>
      </c>
      <c r="B16" s="26"/>
      <c r="C16" s="26"/>
      <c r="D16" s="26"/>
      <c r="E16" s="26"/>
      <c r="F16" s="26"/>
      <c r="G16" s="26"/>
      <c r="H16" s="26"/>
      <c r="I16" s="27"/>
      <c r="J16" s="26"/>
      <c r="K16" s="26"/>
      <c r="L16" s="27"/>
      <c r="M16" s="26"/>
      <c r="N16" s="26"/>
      <c r="O16" s="27"/>
      <c r="P16" s="26"/>
      <c r="Q16" s="26"/>
      <c r="R16" s="26"/>
      <c r="S16" s="26"/>
      <c r="T16" s="26"/>
      <c r="U16" s="26"/>
      <c r="V16" s="26"/>
      <c r="W16" s="26"/>
      <c r="X16" s="26"/>
    </row>
    <row r="17" spans="1:24" x14ac:dyDescent="0.2">
      <c r="A17" s="3" t="s">
        <v>40</v>
      </c>
      <c r="B17" s="26"/>
      <c r="C17" s="26"/>
      <c r="D17" s="26"/>
      <c r="E17" s="26"/>
      <c r="F17" s="26"/>
      <c r="G17" s="26"/>
      <c r="H17" s="26"/>
      <c r="I17" s="27"/>
      <c r="J17" s="26"/>
      <c r="K17" s="26"/>
      <c r="L17" s="27"/>
      <c r="M17" s="26"/>
      <c r="N17" s="26"/>
      <c r="O17" s="27"/>
      <c r="P17" s="26"/>
      <c r="Q17" s="26"/>
      <c r="R17" s="26"/>
      <c r="S17" s="26"/>
      <c r="T17" s="26"/>
      <c r="U17" s="26"/>
      <c r="V17" s="26"/>
      <c r="W17" s="26"/>
      <c r="X17" s="26"/>
    </row>
    <row r="18" spans="1:24" x14ac:dyDescent="0.2">
      <c r="A18" s="3" t="s">
        <v>41</v>
      </c>
      <c r="B18" s="26"/>
      <c r="C18" s="26"/>
      <c r="D18" s="26"/>
      <c r="E18" s="26"/>
      <c r="F18" s="26"/>
      <c r="G18" s="26"/>
      <c r="H18" s="26"/>
      <c r="I18" s="27"/>
      <c r="J18" s="26"/>
      <c r="K18" s="26"/>
      <c r="L18" s="27"/>
      <c r="M18" s="26"/>
      <c r="N18" s="26"/>
      <c r="O18" s="27"/>
      <c r="P18" s="26"/>
      <c r="Q18" s="26"/>
      <c r="R18" s="26"/>
      <c r="S18" s="26"/>
      <c r="T18" s="26"/>
      <c r="U18" s="26"/>
      <c r="V18" s="26"/>
      <c r="W18" s="26"/>
      <c r="X18" s="26"/>
    </row>
    <row r="19" spans="1:24" x14ac:dyDescent="0.2">
      <c r="A19" s="3" t="s">
        <v>46</v>
      </c>
      <c r="B19" s="26"/>
      <c r="C19" s="26"/>
      <c r="D19" s="26"/>
      <c r="E19" s="26"/>
      <c r="F19" s="26"/>
      <c r="G19" s="26"/>
      <c r="H19" s="26"/>
      <c r="I19" s="27"/>
      <c r="J19" s="26"/>
      <c r="K19" s="26"/>
      <c r="L19" s="27"/>
      <c r="M19" s="26"/>
      <c r="N19" s="26"/>
      <c r="O19" s="27"/>
      <c r="P19" s="26"/>
      <c r="Q19" s="26"/>
      <c r="R19" s="26"/>
      <c r="S19" s="26"/>
      <c r="T19" s="26"/>
      <c r="U19" s="26"/>
      <c r="V19" s="26"/>
      <c r="W19" s="26"/>
      <c r="X19" s="26"/>
    </row>
    <row r="20" spans="1:24" x14ac:dyDescent="0.2">
      <c r="A20" s="3" t="s">
        <v>43</v>
      </c>
      <c r="B20" s="26"/>
      <c r="C20" s="26"/>
      <c r="D20" s="26"/>
      <c r="E20" s="26"/>
      <c r="F20" s="26"/>
      <c r="G20" s="26"/>
      <c r="H20" s="26"/>
      <c r="I20" s="27"/>
      <c r="J20" s="26"/>
      <c r="K20" s="26"/>
      <c r="L20" s="27"/>
      <c r="M20" s="26"/>
      <c r="N20" s="26"/>
      <c r="O20" s="27"/>
      <c r="P20" s="26"/>
      <c r="Q20" s="26"/>
      <c r="R20" s="26"/>
      <c r="S20" s="26"/>
      <c r="T20" s="26"/>
      <c r="U20" s="26"/>
      <c r="V20" s="26"/>
      <c r="W20" s="26"/>
      <c r="X20" s="26"/>
    </row>
    <row r="21" spans="1:24" x14ac:dyDescent="0.2">
      <c r="A21" s="3" t="s">
        <v>42</v>
      </c>
      <c r="B21" s="26"/>
      <c r="C21" s="26"/>
      <c r="D21" s="26"/>
      <c r="E21" s="26"/>
      <c r="F21" s="26"/>
      <c r="G21" s="26"/>
      <c r="H21" s="26"/>
      <c r="I21" s="27"/>
      <c r="J21" s="26"/>
      <c r="K21" s="26"/>
      <c r="L21" s="27"/>
      <c r="M21" s="26"/>
      <c r="N21" s="26"/>
      <c r="O21" s="27"/>
      <c r="P21" s="26"/>
      <c r="Q21" s="26"/>
      <c r="R21" s="26"/>
      <c r="S21" s="26"/>
      <c r="T21" s="26"/>
      <c r="U21" s="26"/>
      <c r="V21" s="26"/>
      <c r="W21" s="26"/>
      <c r="X21" s="26"/>
    </row>
    <row r="22" spans="1:24" x14ac:dyDescent="0.2">
      <c r="A22" s="3" t="s">
        <v>44</v>
      </c>
      <c r="B22" s="26"/>
      <c r="C22" s="26"/>
      <c r="D22" s="26"/>
      <c r="E22" s="26"/>
      <c r="F22" s="26"/>
      <c r="G22" s="26"/>
      <c r="H22" s="26"/>
      <c r="I22" s="27"/>
      <c r="J22" s="26"/>
      <c r="K22" s="26"/>
      <c r="L22" s="27"/>
      <c r="M22" s="26"/>
      <c r="N22" s="26"/>
      <c r="O22" s="27"/>
      <c r="P22" s="26"/>
      <c r="Q22" s="26"/>
      <c r="R22" s="26"/>
      <c r="S22" s="26"/>
      <c r="T22" s="26"/>
      <c r="U22" s="26"/>
      <c r="V22" s="26"/>
      <c r="W22" s="26"/>
      <c r="X22" s="26"/>
    </row>
    <row r="23" spans="1:24" x14ac:dyDescent="0.2">
      <c r="A23" s="3" t="s">
        <v>74</v>
      </c>
      <c r="B23" s="14"/>
      <c r="C23" s="14"/>
      <c r="D23" s="14">
        <f>+G23*2+J23*3+M23</f>
        <v>4</v>
      </c>
      <c r="E23" s="14">
        <v>1</v>
      </c>
      <c r="F23" s="14">
        <v>2</v>
      </c>
      <c r="G23" s="14">
        <v>0</v>
      </c>
      <c r="H23" s="14">
        <v>5</v>
      </c>
      <c r="I23" s="15">
        <f>IF(H23=0,0,G23/H23)</f>
        <v>0</v>
      </c>
      <c r="J23" s="14">
        <v>1</v>
      </c>
      <c r="K23" s="14">
        <v>3</v>
      </c>
      <c r="L23" s="15">
        <f>IF(K23=0,0,J23/K23)</f>
        <v>0.33333333333333331</v>
      </c>
      <c r="M23" s="14">
        <v>1</v>
      </c>
      <c r="N23" s="14">
        <v>4</v>
      </c>
      <c r="O23" s="15">
        <f>IF(N23=0,0,M23/N23)</f>
        <v>0.25</v>
      </c>
      <c r="P23" s="14">
        <v>0</v>
      </c>
      <c r="Q23" s="14">
        <v>0</v>
      </c>
      <c r="R23" s="14">
        <v>0</v>
      </c>
      <c r="S23" s="14">
        <v>1</v>
      </c>
      <c r="T23" s="14">
        <v>0</v>
      </c>
      <c r="U23" s="14">
        <f>S23+T23</f>
        <v>1</v>
      </c>
      <c r="V23" s="14">
        <v>0</v>
      </c>
      <c r="W23" s="14">
        <v>0</v>
      </c>
      <c r="X23" s="14">
        <f>+D23+F23+G23+J23+M23+P23+Q23+S23+T23+W23-E23-H23-K23-N23-R23</f>
        <v>-4</v>
      </c>
    </row>
    <row r="24" spans="1:24" s="2" customFormat="1" x14ac:dyDescent="0.2">
      <c r="A24" s="16" t="s">
        <v>1</v>
      </c>
      <c r="B24" s="16">
        <f>SUM(B3:B22)</f>
        <v>0</v>
      </c>
      <c r="C24" s="16">
        <f>SUM(C3:C22)</f>
        <v>0</v>
      </c>
      <c r="D24" s="16">
        <f>SUM(D3:D23)</f>
        <v>62</v>
      </c>
      <c r="E24" s="16">
        <f>SUM(E3:E23)</f>
        <v>10</v>
      </c>
      <c r="F24" s="16">
        <f>SUM(F3:F23)</f>
        <v>23</v>
      </c>
      <c r="G24" s="16">
        <f>SUM(G3:G23)</f>
        <v>15</v>
      </c>
      <c r="H24" s="16">
        <f>SUM(H3:H23)</f>
        <v>42</v>
      </c>
      <c r="I24" s="17">
        <f>G24/H24</f>
        <v>0.35714285714285715</v>
      </c>
      <c r="J24" s="16">
        <f>SUM(J3:J23)</f>
        <v>6</v>
      </c>
      <c r="K24" s="16">
        <f>SUM(K3:K23)</f>
        <v>16</v>
      </c>
      <c r="L24" s="17">
        <f>J24/K24</f>
        <v>0.375</v>
      </c>
      <c r="M24" s="16">
        <f>SUM(M3:M23)</f>
        <v>14</v>
      </c>
      <c r="N24" s="16">
        <f>SUM(N3:N23)</f>
        <v>23</v>
      </c>
      <c r="O24" s="17">
        <f>M24/N24</f>
        <v>0.60869565217391308</v>
      </c>
      <c r="P24" s="16">
        <f t="shared" ref="P24:X24" si="0">SUM(P3:P23)</f>
        <v>6</v>
      </c>
      <c r="Q24" s="16">
        <f t="shared" si="0"/>
        <v>13</v>
      </c>
      <c r="R24" s="16">
        <f t="shared" si="0"/>
        <v>21</v>
      </c>
      <c r="S24" s="16">
        <f t="shared" si="0"/>
        <v>11</v>
      </c>
      <c r="T24" s="16">
        <f t="shared" si="0"/>
        <v>31</v>
      </c>
      <c r="U24" s="16">
        <f t="shared" si="0"/>
        <v>42</v>
      </c>
      <c r="V24" s="16">
        <f t="shared" si="0"/>
        <v>0</v>
      </c>
      <c r="W24" s="16">
        <f t="shared" si="0"/>
        <v>0</v>
      </c>
      <c r="X24" s="16">
        <f t="shared" si="0"/>
        <v>69</v>
      </c>
    </row>
  </sheetData>
  <mergeCells count="15">
    <mergeCell ref="X1:X2"/>
    <mergeCell ref="E1:F1"/>
    <mergeCell ref="G1:I1"/>
    <mergeCell ref="Q1:Q2"/>
    <mergeCell ref="R1:R2"/>
    <mergeCell ref="S1:U1"/>
    <mergeCell ref="A1:A2"/>
    <mergeCell ref="B1:B2"/>
    <mergeCell ref="C1:C2"/>
    <mergeCell ref="D1:D2"/>
    <mergeCell ref="W1:W2"/>
    <mergeCell ref="V1:V2"/>
    <mergeCell ref="P1:P2"/>
    <mergeCell ref="J1:L1"/>
    <mergeCell ref="M1:O1"/>
  </mergeCells>
  <phoneticPr fontId="0" type="noConversion"/>
  <pageMargins left="0.75" right="0.75" top="1" bottom="1" header="0.5" footer="0.5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8"/>
  </sheetPr>
  <dimension ref="A1:X24"/>
  <sheetViews>
    <sheetView workbookViewId="0">
      <selection activeCell="B24" sqref="B24:X24"/>
    </sheetView>
  </sheetViews>
  <sheetFormatPr defaultRowHeight="12.75" x14ac:dyDescent="0.2"/>
  <cols>
    <col min="1" max="1" width="16.7109375" bestFit="1" customWidth="1"/>
    <col min="2" max="2" width="7" bestFit="1" customWidth="1"/>
    <col min="3" max="3" width="6.5703125" bestFit="1" customWidth="1"/>
    <col min="4" max="4" width="5.7109375" bestFit="1" customWidth="1"/>
    <col min="5" max="5" width="5" bestFit="1" customWidth="1"/>
    <col min="6" max="6" width="6.28515625" bestFit="1" customWidth="1"/>
    <col min="7" max="8" width="3" bestFit="1" customWidth="1"/>
    <col min="9" max="9" width="7" bestFit="1" customWidth="1"/>
    <col min="10" max="10" width="2" bestFit="1" customWidth="1"/>
    <col min="11" max="11" width="3" bestFit="1" customWidth="1"/>
    <col min="12" max="12" width="7" bestFit="1" customWidth="1"/>
    <col min="13" max="13" width="2" bestFit="1" customWidth="1"/>
    <col min="14" max="14" width="3" bestFit="1" customWidth="1"/>
    <col min="15" max="15" width="7" bestFit="1" customWidth="1"/>
    <col min="16" max="16" width="6" bestFit="1" customWidth="1"/>
    <col min="17" max="18" width="3.42578125" bestFit="1" customWidth="1"/>
    <col min="19" max="19" width="2.85546875" bestFit="1" customWidth="1"/>
    <col min="20" max="21" width="3" bestFit="1" customWidth="1"/>
    <col min="22" max="22" width="8.42578125" bestFit="1" customWidth="1"/>
    <col min="23" max="23" width="9.140625" bestFit="1" customWidth="1"/>
    <col min="24" max="24" width="8.42578125" bestFit="1" customWidth="1"/>
  </cols>
  <sheetData>
    <row r="1" spans="1:24" s="2" customFormat="1" x14ac:dyDescent="0.2">
      <c r="A1" s="96" t="s">
        <v>0</v>
      </c>
      <c r="B1" s="96" t="s">
        <v>2</v>
      </c>
      <c r="C1" s="96" t="s">
        <v>14</v>
      </c>
      <c r="D1" s="96" t="s">
        <v>3</v>
      </c>
      <c r="E1" s="96" t="s">
        <v>26</v>
      </c>
      <c r="F1" s="96"/>
      <c r="G1" s="96" t="s">
        <v>19</v>
      </c>
      <c r="H1" s="96"/>
      <c r="I1" s="96"/>
      <c r="J1" s="96" t="s">
        <v>17</v>
      </c>
      <c r="K1" s="96"/>
      <c r="L1" s="96"/>
      <c r="M1" s="96" t="s">
        <v>18</v>
      </c>
      <c r="N1" s="96"/>
      <c r="O1" s="96"/>
      <c r="P1" s="96" t="s">
        <v>15</v>
      </c>
      <c r="Q1" s="96" t="s">
        <v>22</v>
      </c>
      <c r="R1" s="96" t="s">
        <v>23</v>
      </c>
      <c r="S1" s="96" t="s">
        <v>16</v>
      </c>
      <c r="T1" s="96"/>
      <c r="U1" s="96"/>
      <c r="V1" s="95" t="s">
        <v>24</v>
      </c>
      <c r="W1" s="96" t="s">
        <v>20</v>
      </c>
      <c r="X1" s="96" t="s">
        <v>21</v>
      </c>
    </row>
    <row r="2" spans="1:24" s="2" customFormat="1" x14ac:dyDescent="0.2">
      <c r="A2" s="96"/>
      <c r="B2" s="96"/>
      <c r="C2" s="96"/>
      <c r="D2" s="96"/>
      <c r="E2" s="1" t="s">
        <v>27</v>
      </c>
      <c r="F2" s="1" t="s">
        <v>28</v>
      </c>
      <c r="G2" s="1" t="s">
        <v>8</v>
      </c>
      <c r="H2" s="1" t="s">
        <v>9</v>
      </c>
      <c r="I2" s="1" t="s">
        <v>10</v>
      </c>
      <c r="J2" s="1" t="s">
        <v>8</v>
      </c>
      <c r="K2" s="1" t="s">
        <v>9</v>
      </c>
      <c r="L2" s="1" t="s">
        <v>10</v>
      </c>
      <c r="M2" s="1" t="s">
        <v>8</v>
      </c>
      <c r="N2" s="1" t="s">
        <v>9</v>
      </c>
      <c r="O2" s="1" t="s">
        <v>10</v>
      </c>
      <c r="P2" s="96"/>
      <c r="Q2" s="96"/>
      <c r="R2" s="96"/>
      <c r="S2" s="1" t="s">
        <v>11</v>
      </c>
      <c r="T2" s="1" t="s">
        <v>13</v>
      </c>
      <c r="U2" s="1" t="s">
        <v>12</v>
      </c>
      <c r="V2" s="95"/>
      <c r="W2" s="96"/>
      <c r="X2" s="96"/>
    </row>
    <row r="3" spans="1:24" x14ac:dyDescent="0.2">
      <c r="A3" s="3" t="s">
        <v>30</v>
      </c>
      <c r="B3" s="14"/>
      <c r="C3" s="14"/>
      <c r="D3" s="14">
        <f>+G3*2+J3*3+M3</f>
        <v>7</v>
      </c>
      <c r="E3" s="14">
        <v>3</v>
      </c>
      <c r="F3" s="14">
        <v>0</v>
      </c>
      <c r="G3" s="14">
        <v>3</v>
      </c>
      <c r="H3" s="14">
        <v>8</v>
      </c>
      <c r="I3" s="15">
        <f>IF(H3=0,0,G3/H3)</f>
        <v>0.375</v>
      </c>
      <c r="J3" s="14">
        <v>0</v>
      </c>
      <c r="K3" s="14">
        <v>1</v>
      </c>
      <c r="L3" s="15">
        <f t="shared" ref="L3:L19" si="0">IF(K3=0,0,J3/K3)</f>
        <v>0</v>
      </c>
      <c r="M3" s="14">
        <v>1</v>
      </c>
      <c r="N3" s="14">
        <v>2</v>
      </c>
      <c r="O3" s="15">
        <f t="shared" ref="O3:O19" si="1">IF(N3=0,0,M3/N3)</f>
        <v>0.5</v>
      </c>
      <c r="P3" s="14">
        <v>0</v>
      </c>
      <c r="Q3" s="14">
        <v>1</v>
      </c>
      <c r="R3" s="14">
        <v>1</v>
      </c>
      <c r="S3" s="14">
        <v>0</v>
      </c>
      <c r="T3" s="14">
        <v>5</v>
      </c>
      <c r="U3" s="14">
        <f>S3+T3</f>
        <v>5</v>
      </c>
      <c r="V3" s="14">
        <v>0</v>
      </c>
      <c r="W3" s="14">
        <v>0</v>
      </c>
      <c r="X3" s="14">
        <f>+D3+F3+G3+J3+M3+P3+Q3+S3+T3+W3-E3-H3-K3-N3-R3</f>
        <v>2</v>
      </c>
    </row>
    <row r="4" spans="1:24" x14ac:dyDescent="0.2">
      <c r="A4" s="3" t="s">
        <v>31</v>
      </c>
      <c r="B4" s="26"/>
      <c r="C4" s="26"/>
      <c r="D4" s="26"/>
      <c r="E4" s="26"/>
      <c r="F4" s="26"/>
      <c r="G4" s="26"/>
      <c r="H4" s="26"/>
      <c r="I4" s="27"/>
      <c r="J4" s="26"/>
      <c r="K4" s="26"/>
      <c r="L4" s="27"/>
      <c r="M4" s="26"/>
      <c r="N4" s="26"/>
      <c r="O4" s="27"/>
      <c r="P4" s="26"/>
      <c r="Q4" s="26"/>
      <c r="R4" s="26"/>
      <c r="S4" s="26"/>
      <c r="T4" s="26"/>
      <c r="U4" s="26"/>
      <c r="V4" s="26"/>
      <c r="W4" s="26"/>
      <c r="X4" s="26"/>
    </row>
    <row r="5" spans="1:24" x14ac:dyDescent="0.2">
      <c r="A5" s="3" t="s">
        <v>75</v>
      </c>
      <c r="B5" s="26"/>
      <c r="C5" s="26"/>
      <c r="D5" s="26"/>
      <c r="E5" s="26"/>
      <c r="F5" s="26"/>
      <c r="G5" s="26"/>
      <c r="H5" s="26"/>
      <c r="I5" s="27"/>
      <c r="J5" s="26"/>
      <c r="K5" s="26"/>
      <c r="L5" s="27"/>
      <c r="M5" s="26"/>
      <c r="N5" s="26"/>
      <c r="O5" s="27"/>
      <c r="P5" s="26"/>
      <c r="Q5" s="26"/>
      <c r="R5" s="26"/>
      <c r="S5" s="26"/>
      <c r="T5" s="26"/>
      <c r="U5" s="26"/>
      <c r="V5" s="26"/>
      <c r="W5" s="26"/>
      <c r="X5" s="26"/>
    </row>
    <row r="6" spans="1:24" x14ac:dyDescent="0.2">
      <c r="A6" s="3" t="s">
        <v>32</v>
      </c>
      <c r="B6" s="26"/>
      <c r="C6" s="26"/>
      <c r="D6" s="26"/>
      <c r="E6" s="26"/>
      <c r="F6" s="26"/>
      <c r="G6" s="26"/>
      <c r="H6" s="26"/>
      <c r="I6" s="27"/>
      <c r="J6" s="26"/>
      <c r="K6" s="26"/>
      <c r="L6" s="27"/>
      <c r="M6" s="26"/>
      <c r="N6" s="26"/>
      <c r="O6" s="27"/>
      <c r="P6" s="26"/>
      <c r="Q6" s="26"/>
      <c r="R6" s="26"/>
      <c r="S6" s="26"/>
      <c r="T6" s="26"/>
      <c r="U6" s="26"/>
      <c r="V6" s="26"/>
      <c r="W6" s="26"/>
      <c r="X6" s="26"/>
    </row>
    <row r="7" spans="1:24" x14ac:dyDescent="0.2">
      <c r="A7" s="3" t="s">
        <v>33</v>
      </c>
      <c r="B7" s="14"/>
      <c r="C7" s="14"/>
      <c r="D7" s="14">
        <f>+G7*2+J7*3+M7</f>
        <v>1</v>
      </c>
      <c r="E7" s="14">
        <v>2</v>
      </c>
      <c r="F7" s="14">
        <v>1</v>
      </c>
      <c r="G7" s="14">
        <v>0</v>
      </c>
      <c r="H7" s="14">
        <v>0</v>
      </c>
      <c r="I7" s="15">
        <f t="shared" ref="I7:I19" si="2">IF(H7=0,0,G7/H7)</f>
        <v>0</v>
      </c>
      <c r="J7" s="14">
        <v>0</v>
      </c>
      <c r="K7" s="14">
        <v>0</v>
      </c>
      <c r="L7" s="15">
        <f t="shared" si="0"/>
        <v>0</v>
      </c>
      <c r="M7" s="14">
        <v>1</v>
      </c>
      <c r="N7" s="14">
        <v>2</v>
      </c>
      <c r="O7" s="15">
        <f t="shared" si="1"/>
        <v>0.5</v>
      </c>
      <c r="P7" s="14">
        <v>0</v>
      </c>
      <c r="Q7" s="14">
        <v>1</v>
      </c>
      <c r="R7" s="14">
        <v>0</v>
      </c>
      <c r="S7" s="14">
        <v>0</v>
      </c>
      <c r="T7" s="14">
        <v>1</v>
      </c>
      <c r="U7" s="14">
        <f>S7+T7</f>
        <v>1</v>
      </c>
      <c r="V7" s="14">
        <v>0</v>
      </c>
      <c r="W7" s="14">
        <v>0</v>
      </c>
      <c r="X7" s="14">
        <f>+D7+F7+G7+J7+M7+P7+Q7+S7+T7+W7-E7-H7-K7-N7-R7</f>
        <v>1</v>
      </c>
    </row>
    <row r="8" spans="1:24" x14ac:dyDescent="0.2">
      <c r="A8" s="3" t="s">
        <v>34</v>
      </c>
      <c r="B8" s="26"/>
      <c r="C8" s="26"/>
      <c r="D8" s="26"/>
      <c r="E8" s="26"/>
      <c r="F8" s="26"/>
      <c r="G8" s="26"/>
      <c r="H8" s="26"/>
      <c r="I8" s="27"/>
      <c r="J8" s="26"/>
      <c r="K8" s="26"/>
      <c r="L8" s="27"/>
      <c r="M8" s="26"/>
      <c r="N8" s="26"/>
      <c r="O8" s="27"/>
      <c r="P8" s="26"/>
      <c r="Q8" s="26"/>
      <c r="R8" s="26"/>
      <c r="S8" s="26"/>
      <c r="T8" s="26"/>
      <c r="U8" s="26"/>
      <c r="V8" s="26"/>
      <c r="W8" s="26"/>
      <c r="X8" s="26"/>
    </row>
    <row r="9" spans="1:24" x14ac:dyDescent="0.2">
      <c r="A9" s="3" t="s">
        <v>35</v>
      </c>
      <c r="B9" s="14"/>
      <c r="C9" s="14"/>
      <c r="D9" s="14">
        <f t="shared" ref="D9:D15" si="3">+G9*2+J9*3+M9</f>
        <v>15</v>
      </c>
      <c r="E9" s="14">
        <v>4</v>
      </c>
      <c r="F9" s="14">
        <v>4</v>
      </c>
      <c r="G9" s="14">
        <v>6</v>
      </c>
      <c r="H9" s="14">
        <v>7</v>
      </c>
      <c r="I9" s="15">
        <f t="shared" si="2"/>
        <v>0.8571428571428571</v>
      </c>
      <c r="J9" s="14">
        <v>0</v>
      </c>
      <c r="K9" s="14">
        <v>4</v>
      </c>
      <c r="L9" s="15">
        <f t="shared" si="0"/>
        <v>0</v>
      </c>
      <c r="M9" s="14">
        <v>3</v>
      </c>
      <c r="N9" s="14">
        <v>4</v>
      </c>
      <c r="O9" s="15">
        <f t="shared" si="1"/>
        <v>0.75</v>
      </c>
      <c r="P9" s="14">
        <v>1</v>
      </c>
      <c r="Q9" s="14">
        <v>1</v>
      </c>
      <c r="R9" s="14">
        <v>1</v>
      </c>
      <c r="S9" s="14">
        <v>0</v>
      </c>
      <c r="T9" s="14">
        <v>2</v>
      </c>
      <c r="U9" s="14">
        <f t="shared" ref="U9:U15" si="4">S9+T9</f>
        <v>2</v>
      </c>
      <c r="V9" s="14">
        <v>0</v>
      </c>
      <c r="W9" s="14">
        <v>0</v>
      </c>
      <c r="X9" s="14">
        <f t="shared" ref="X9:X15" si="5">+D9+F9+G9+J9+M9+P9+Q9+S9+T9+W9-E9-H9-K9-N9-R9</f>
        <v>12</v>
      </c>
    </row>
    <row r="10" spans="1:24" x14ac:dyDescent="0.2">
      <c r="A10" s="3" t="s">
        <v>36</v>
      </c>
      <c r="B10" s="14"/>
      <c r="C10" s="14"/>
      <c r="D10" s="14">
        <f t="shared" si="3"/>
        <v>6</v>
      </c>
      <c r="E10" s="14">
        <v>1</v>
      </c>
      <c r="F10" s="14">
        <v>4</v>
      </c>
      <c r="G10" s="14">
        <v>1</v>
      </c>
      <c r="H10" s="14">
        <v>2</v>
      </c>
      <c r="I10" s="15">
        <f t="shared" si="2"/>
        <v>0.5</v>
      </c>
      <c r="J10" s="14">
        <v>1</v>
      </c>
      <c r="K10" s="14">
        <v>5</v>
      </c>
      <c r="L10" s="15">
        <f t="shared" si="0"/>
        <v>0.2</v>
      </c>
      <c r="M10" s="14">
        <v>1</v>
      </c>
      <c r="N10" s="14">
        <v>1</v>
      </c>
      <c r="O10" s="15">
        <f t="shared" si="1"/>
        <v>1</v>
      </c>
      <c r="P10" s="14">
        <v>2</v>
      </c>
      <c r="Q10" s="14">
        <v>2</v>
      </c>
      <c r="R10" s="14">
        <v>0</v>
      </c>
      <c r="S10" s="14">
        <v>0</v>
      </c>
      <c r="T10" s="14">
        <v>1</v>
      </c>
      <c r="U10" s="14">
        <f t="shared" si="4"/>
        <v>1</v>
      </c>
      <c r="V10" s="14">
        <v>0</v>
      </c>
      <c r="W10" s="14">
        <v>0</v>
      </c>
      <c r="X10" s="14">
        <f t="shared" si="5"/>
        <v>9</v>
      </c>
    </row>
    <row r="11" spans="1:24" x14ac:dyDescent="0.2">
      <c r="A11" s="3" t="s">
        <v>47</v>
      </c>
      <c r="B11" s="14"/>
      <c r="C11" s="14"/>
      <c r="D11" s="14">
        <f t="shared" si="3"/>
        <v>0</v>
      </c>
      <c r="E11" s="14">
        <v>0</v>
      </c>
      <c r="F11" s="14">
        <v>0</v>
      </c>
      <c r="G11" s="14">
        <v>0</v>
      </c>
      <c r="H11" s="14">
        <v>0</v>
      </c>
      <c r="I11" s="15">
        <f t="shared" si="2"/>
        <v>0</v>
      </c>
      <c r="J11" s="14">
        <v>0</v>
      </c>
      <c r="K11" s="14">
        <v>0</v>
      </c>
      <c r="L11" s="15">
        <f t="shared" si="0"/>
        <v>0</v>
      </c>
      <c r="M11" s="14">
        <v>0</v>
      </c>
      <c r="N11" s="14">
        <v>0</v>
      </c>
      <c r="O11" s="15">
        <f t="shared" si="1"/>
        <v>0</v>
      </c>
      <c r="P11" s="14">
        <v>0</v>
      </c>
      <c r="Q11" s="14">
        <v>0</v>
      </c>
      <c r="R11" s="14">
        <v>1</v>
      </c>
      <c r="S11" s="14">
        <v>0</v>
      </c>
      <c r="T11" s="14">
        <v>0</v>
      </c>
      <c r="U11" s="14">
        <f t="shared" si="4"/>
        <v>0</v>
      </c>
      <c r="V11" s="14">
        <v>0</v>
      </c>
      <c r="W11" s="14">
        <v>0</v>
      </c>
      <c r="X11" s="14">
        <f t="shared" si="5"/>
        <v>-1</v>
      </c>
    </row>
    <row r="12" spans="1:24" x14ac:dyDescent="0.2">
      <c r="A12" s="3" t="s">
        <v>37</v>
      </c>
      <c r="B12" s="14"/>
      <c r="C12" s="14"/>
      <c r="D12" s="14">
        <f t="shared" si="3"/>
        <v>3</v>
      </c>
      <c r="E12" s="14">
        <v>4</v>
      </c>
      <c r="F12" s="14">
        <v>2</v>
      </c>
      <c r="G12" s="14">
        <v>1</v>
      </c>
      <c r="H12" s="14">
        <v>3</v>
      </c>
      <c r="I12" s="15">
        <f t="shared" si="2"/>
        <v>0.33333333333333331</v>
      </c>
      <c r="J12" s="14">
        <v>0</v>
      </c>
      <c r="K12" s="14">
        <v>0</v>
      </c>
      <c r="L12" s="15">
        <f t="shared" si="0"/>
        <v>0</v>
      </c>
      <c r="M12" s="14">
        <v>1</v>
      </c>
      <c r="N12" s="14">
        <v>2</v>
      </c>
      <c r="O12" s="15">
        <f t="shared" si="1"/>
        <v>0.5</v>
      </c>
      <c r="P12" s="14">
        <v>4</v>
      </c>
      <c r="Q12" s="14">
        <v>4</v>
      </c>
      <c r="R12" s="14">
        <v>5</v>
      </c>
      <c r="S12" s="14">
        <v>2</v>
      </c>
      <c r="T12" s="14">
        <v>2</v>
      </c>
      <c r="U12" s="14">
        <f t="shared" si="4"/>
        <v>4</v>
      </c>
      <c r="V12" s="14">
        <v>0</v>
      </c>
      <c r="W12" s="14">
        <v>0</v>
      </c>
      <c r="X12" s="14">
        <f t="shared" si="5"/>
        <v>5</v>
      </c>
    </row>
    <row r="13" spans="1:24" x14ac:dyDescent="0.2">
      <c r="A13" s="3" t="s">
        <v>50</v>
      </c>
      <c r="B13" s="14"/>
      <c r="C13" s="14"/>
      <c r="D13" s="14">
        <f t="shared" si="3"/>
        <v>13</v>
      </c>
      <c r="E13" s="14">
        <v>1</v>
      </c>
      <c r="F13" s="14">
        <v>1</v>
      </c>
      <c r="G13" s="14">
        <v>5</v>
      </c>
      <c r="H13" s="14">
        <v>7</v>
      </c>
      <c r="I13" s="15">
        <f>IF(H13=0,0,G13/H13)</f>
        <v>0.7142857142857143</v>
      </c>
      <c r="J13" s="14">
        <v>1</v>
      </c>
      <c r="K13" s="14">
        <v>4</v>
      </c>
      <c r="L13" s="15">
        <f>IF(K13=0,0,J13/K13)</f>
        <v>0.25</v>
      </c>
      <c r="M13" s="14">
        <v>0</v>
      </c>
      <c r="N13" s="14">
        <v>0</v>
      </c>
      <c r="O13" s="15">
        <f>IF(N13=0,0,M13/N13)</f>
        <v>0</v>
      </c>
      <c r="P13" s="14">
        <v>2</v>
      </c>
      <c r="Q13" s="14">
        <v>5</v>
      </c>
      <c r="R13" s="14">
        <v>3</v>
      </c>
      <c r="S13" s="14">
        <v>0</v>
      </c>
      <c r="T13" s="14">
        <v>1</v>
      </c>
      <c r="U13" s="14">
        <f t="shared" si="4"/>
        <v>1</v>
      </c>
      <c r="V13" s="14">
        <v>0</v>
      </c>
      <c r="W13" s="14">
        <v>0</v>
      </c>
      <c r="X13" s="14">
        <f t="shared" si="5"/>
        <v>13</v>
      </c>
    </row>
    <row r="14" spans="1:24" x14ac:dyDescent="0.2">
      <c r="A14" s="3" t="s">
        <v>38</v>
      </c>
      <c r="B14" s="14"/>
      <c r="C14" s="14"/>
      <c r="D14" s="14">
        <f t="shared" si="3"/>
        <v>2</v>
      </c>
      <c r="E14" s="14">
        <v>0</v>
      </c>
      <c r="F14" s="14">
        <v>1</v>
      </c>
      <c r="G14" s="14">
        <v>1</v>
      </c>
      <c r="H14" s="14">
        <v>4</v>
      </c>
      <c r="I14" s="15">
        <f t="shared" si="2"/>
        <v>0.25</v>
      </c>
      <c r="J14" s="14">
        <v>0</v>
      </c>
      <c r="K14" s="14">
        <v>2</v>
      </c>
      <c r="L14" s="15">
        <f t="shared" si="0"/>
        <v>0</v>
      </c>
      <c r="M14" s="14">
        <v>0</v>
      </c>
      <c r="N14" s="14">
        <v>0</v>
      </c>
      <c r="O14" s="15">
        <f t="shared" si="1"/>
        <v>0</v>
      </c>
      <c r="P14" s="14">
        <v>1</v>
      </c>
      <c r="Q14" s="14">
        <v>2</v>
      </c>
      <c r="R14" s="14">
        <v>0</v>
      </c>
      <c r="S14" s="14">
        <v>1</v>
      </c>
      <c r="T14" s="14">
        <v>0</v>
      </c>
      <c r="U14" s="14">
        <f t="shared" si="4"/>
        <v>1</v>
      </c>
      <c r="V14" s="14">
        <v>0</v>
      </c>
      <c r="W14" s="14">
        <v>0</v>
      </c>
      <c r="X14" s="14">
        <f t="shared" si="5"/>
        <v>2</v>
      </c>
    </row>
    <row r="15" spans="1:24" x14ac:dyDescent="0.2">
      <c r="A15" s="3" t="s">
        <v>39</v>
      </c>
      <c r="B15" s="14"/>
      <c r="C15" s="14"/>
      <c r="D15" s="14">
        <f t="shared" si="3"/>
        <v>8</v>
      </c>
      <c r="E15" s="14">
        <v>3</v>
      </c>
      <c r="F15" s="14">
        <v>2</v>
      </c>
      <c r="G15" s="14">
        <v>2</v>
      </c>
      <c r="H15" s="14">
        <v>6</v>
      </c>
      <c r="I15" s="15">
        <f t="shared" si="2"/>
        <v>0.33333333333333331</v>
      </c>
      <c r="J15" s="14">
        <v>1</v>
      </c>
      <c r="K15" s="14">
        <v>1</v>
      </c>
      <c r="L15" s="15">
        <f t="shared" si="0"/>
        <v>1</v>
      </c>
      <c r="M15" s="14">
        <v>1</v>
      </c>
      <c r="N15" s="14">
        <v>4</v>
      </c>
      <c r="O15" s="15">
        <f t="shared" si="1"/>
        <v>0.25</v>
      </c>
      <c r="P15" s="14">
        <v>1</v>
      </c>
      <c r="Q15" s="14">
        <v>1</v>
      </c>
      <c r="R15" s="14">
        <v>0</v>
      </c>
      <c r="S15" s="14">
        <v>0</v>
      </c>
      <c r="T15" s="14">
        <v>3</v>
      </c>
      <c r="U15" s="14">
        <f t="shared" si="4"/>
        <v>3</v>
      </c>
      <c r="V15" s="14">
        <v>0</v>
      </c>
      <c r="W15" s="14">
        <v>1</v>
      </c>
      <c r="X15" s="14">
        <f t="shared" si="5"/>
        <v>6</v>
      </c>
    </row>
    <row r="16" spans="1:24" x14ac:dyDescent="0.2">
      <c r="A16" s="3" t="s">
        <v>48</v>
      </c>
      <c r="B16" s="26"/>
      <c r="C16" s="26"/>
      <c r="D16" s="26"/>
      <c r="E16" s="26"/>
      <c r="F16" s="26"/>
      <c r="G16" s="26"/>
      <c r="H16" s="26"/>
      <c r="I16" s="27"/>
      <c r="J16" s="26"/>
      <c r="K16" s="26"/>
      <c r="L16" s="27"/>
      <c r="M16" s="26"/>
      <c r="N16" s="26"/>
      <c r="O16" s="27"/>
      <c r="P16" s="26"/>
      <c r="Q16" s="26"/>
      <c r="R16" s="26"/>
      <c r="S16" s="26"/>
      <c r="T16" s="26"/>
      <c r="U16" s="26"/>
      <c r="V16" s="26"/>
      <c r="W16" s="26"/>
      <c r="X16" s="26"/>
    </row>
    <row r="17" spans="1:24" x14ac:dyDescent="0.2">
      <c r="A17" s="3" t="s">
        <v>40</v>
      </c>
      <c r="B17" s="14"/>
      <c r="C17" s="14"/>
      <c r="D17" s="14">
        <f>+G17*2+J17*3+M17</f>
        <v>2</v>
      </c>
      <c r="E17" s="14">
        <v>1</v>
      </c>
      <c r="F17" s="14">
        <v>0</v>
      </c>
      <c r="G17" s="14">
        <v>1</v>
      </c>
      <c r="H17" s="14">
        <v>2</v>
      </c>
      <c r="I17" s="15">
        <f t="shared" si="2"/>
        <v>0.5</v>
      </c>
      <c r="J17" s="14">
        <v>0</v>
      </c>
      <c r="K17" s="14">
        <v>0</v>
      </c>
      <c r="L17" s="15">
        <f t="shared" si="0"/>
        <v>0</v>
      </c>
      <c r="M17" s="14">
        <v>0</v>
      </c>
      <c r="N17" s="14">
        <v>0</v>
      </c>
      <c r="O17" s="15">
        <f t="shared" si="1"/>
        <v>0</v>
      </c>
      <c r="P17" s="14">
        <v>0</v>
      </c>
      <c r="Q17" s="14">
        <v>0</v>
      </c>
      <c r="R17" s="14">
        <v>0</v>
      </c>
      <c r="S17" s="14">
        <v>0</v>
      </c>
      <c r="T17" s="14">
        <v>4</v>
      </c>
      <c r="U17" s="14">
        <f>S17+T17</f>
        <v>4</v>
      </c>
      <c r="V17" s="14">
        <v>0</v>
      </c>
      <c r="W17" s="14">
        <v>0</v>
      </c>
      <c r="X17" s="14">
        <f>+D17+F17+G17+J17+M17+P17+Q17+S17+T17+W17-E17-H17-K17-N17-R17</f>
        <v>4</v>
      </c>
    </row>
    <row r="18" spans="1:24" x14ac:dyDescent="0.2">
      <c r="A18" s="3" t="s">
        <v>41</v>
      </c>
      <c r="B18" s="26"/>
      <c r="C18" s="26"/>
      <c r="D18" s="26"/>
      <c r="E18" s="26"/>
      <c r="F18" s="26"/>
      <c r="G18" s="26"/>
      <c r="H18" s="26"/>
      <c r="I18" s="27"/>
      <c r="J18" s="26"/>
      <c r="K18" s="26"/>
      <c r="L18" s="27"/>
      <c r="M18" s="26"/>
      <c r="N18" s="26"/>
      <c r="O18" s="27"/>
      <c r="P18" s="26"/>
      <c r="Q18" s="26"/>
      <c r="R18" s="26"/>
      <c r="S18" s="26"/>
      <c r="T18" s="26"/>
      <c r="U18" s="26"/>
      <c r="V18" s="26"/>
      <c r="W18" s="26"/>
      <c r="X18" s="26"/>
    </row>
    <row r="19" spans="1:24" x14ac:dyDescent="0.2">
      <c r="A19" s="3" t="s">
        <v>46</v>
      </c>
      <c r="B19" s="14"/>
      <c r="C19" s="14"/>
      <c r="D19" s="14">
        <f>+G19*2+J19*3+M19</f>
        <v>8</v>
      </c>
      <c r="E19" s="14">
        <v>3</v>
      </c>
      <c r="F19" s="14">
        <v>0</v>
      </c>
      <c r="G19" s="14">
        <v>4</v>
      </c>
      <c r="H19" s="14">
        <v>6</v>
      </c>
      <c r="I19" s="15">
        <f t="shared" si="2"/>
        <v>0.66666666666666663</v>
      </c>
      <c r="J19" s="14">
        <v>0</v>
      </c>
      <c r="K19" s="14">
        <v>0</v>
      </c>
      <c r="L19" s="15">
        <f t="shared" si="0"/>
        <v>0</v>
      </c>
      <c r="M19" s="14">
        <v>0</v>
      </c>
      <c r="N19" s="14">
        <v>0</v>
      </c>
      <c r="O19" s="15">
        <f t="shared" si="1"/>
        <v>0</v>
      </c>
      <c r="P19" s="14">
        <v>0</v>
      </c>
      <c r="Q19" s="14">
        <v>2</v>
      </c>
      <c r="R19" s="14">
        <v>1</v>
      </c>
      <c r="S19" s="14">
        <v>0</v>
      </c>
      <c r="T19" s="14">
        <v>2</v>
      </c>
      <c r="U19" s="14">
        <f>S19+T19</f>
        <v>2</v>
      </c>
      <c r="V19" s="14">
        <v>0</v>
      </c>
      <c r="W19" s="14">
        <v>0</v>
      </c>
      <c r="X19" s="14">
        <f>+D19+F19+G19+J19+M19+P19+Q19+S19+T19+W19-E19-H19-K19-N19-R19</f>
        <v>6</v>
      </c>
    </row>
    <row r="20" spans="1:24" x14ac:dyDescent="0.2">
      <c r="A20" s="3" t="s">
        <v>43</v>
      </c>
      <c r="B20" s="26"/>
      <c r="C20" s="26"/>
      <c r="D20" s="26"/>
      <c r="E20" s="26"/>
      <c r="F20" s="26"/>
      <c r="G20" s="26"/>
      <c r="H20" s="26"/>
      <c r="I20" s="27"/>
      <c r="J20" s="26"/>
      <c r="K20" s="26"/>
      <c r="L20" s="27"/>
      <c r="M20" s="26"/>
      <c r="N20" s="26"/>
      <c r="O20" s="27"/>
      <c r="P20" s="26"/>
      <c r="Q20" s="26"/>
      <c r="R20" s="26"/>
      <c r="S20" s="26"/>
      <c r="T20" s="26"/>
      <c r="U20" s="26"/>
      <c r="V20" s="26"/>
      <c r="W20" s="26"/>
      <c r="X20" s="26"/>
    </row>
    <row r="21" spans="1:24" x14ac:dyDescent="0.2">
      <c r="A21" s="3" t="s">
        <v>42</v>
      </c>
      <c r="B21" s="26"/>
      <c r="C21" s="26"/>
      <c r="D21" s="26"/>
      <c r="E21" s="26"/>
      <c r="F21" s="26"/>
      <c r="G21" s="26"/>
      <c r="H21" s="26"/>
      <c r="I21" s="27"/>
      <c r="J21" s="26"/>
      <c r="K21" s="26"/>
      <c r="L21" s="27"/>
      <c r="M21" s="26"/>
      <c r="N21" s="26"/>
      <c r="O21" s="27"/>
      <c r="P21" s="26"/>
      <c r="Q21" s="26"/>
      <c r="R21" s="26"/>
      <c r="S21" s="26"/>
      <c r="T21" s="26"/>
      <c r="U21" s="26"/>
      <c r="V21" s="26"/>
      <c r="W21" s="26"/>
      <c r="X21" s="26"/>
    </row>
    <row r="22" spans="1:24" x14ac:dyDescent="0.2">
      <c r="A22" s="3" t="s">
        <v>44</v>
      </c>
      <c r="B22" s="26"/>
      <c r="C22" s="26"/>
      <c r="D22" s="26"/>
      <c r="E22" s="26"/>
      <c r="F22" s="26"/>
      <c r="G22" s="26"/>
      <c r="H22" s="26"/>
      <c r="I22" s="27"/>
      <c r="J22" s="26"/>
      <c r="K22" s="26"/>
      <c r="L22" s="27"/>
      <c r="M22" s="26"/>
      <c r="N22" s="26"/>
      <c r="O22" s="27"/>
      <c r="P22" s="26"/>
      <c r="Q22" s="26"/>
      <c r="R22" s="26"/>
      <c r="S22" s="26"/>
      <c r="T22" s="26"/>
      <c r="U22" s="26"/>
      <c r="V22" s="26"/>
      <c r="W22" s="26"/>
      <c r="X22" s="26"/>
    </row>
    <row r="23" spans="1:24" x14ac:dyDescent="0.2">
      <c r="A23" s="3" t="s">
        <v>74</v>
      </c>
      <c r="B23" s="26"/>
      <c r="C23" s="26"/>
      <c r="D23" s="26"/>
      <c r="E23" s="26"/>
      <c r="F23" s="26"/>
      <c r="G23" s="26"/>
      <c r="H23" s="26"/>
      <c r="I23" s="27"/>
      <c r="J23" s="26"/>
      <c r="K23" s="26"/>
      <c r="L23" s="27"/>
      <c r="M23" s="26"/>
      <c r="N23" s="26"/>
      <c r="O23" s="27"/>
      <c r="P23" s="26"/>
      <c r="Q23" s="26"/>
      <c r="R23" s="26"/>
      <c r="S23" s="26"/>
      <c r="T23" s="26"/>
      <c r="U23" s="26"/>
      <c r="V23" s="26"/>
      <c r="W23" s="26"/>
      <c r="X23" s="26"/>
    </row>
    <row r="24" spans="1:24" s="2" customFormat="1" x14ac:dyDescent="0.2">
      <c r="A24" s="16" t="s">
        <v>1</v>
      </c>
      <c r="B24" s="16">
        <f>SUM(B3:B22)</f>
        <v>0</v>
      </c>
      <c r="C24" s="16">
        <f>SUM(C3:C22)</f>
        <v>0</v>
      </c>
      <c r="D24" s="16">
        <f>SUM(D3:D23)</f>
        <v>65</v>
      </c>
      <c r="E24" s="16">
        <f>SUM(E3:E23)</f>
        <v>22</v>
      </c>
      <c r="F24" s="16">
        <f>SUM(F3:F23)</f>
        <v>15</v>
      </c>
      <c r="G24" s="16">
        <f>SUM(G3:G23)</f>
        <v>24</v>
      </c>
      <c r="H24" s="16">
        <f>SUM(H3:H23)</f>
        <v>45</v>
      </c>
      <c r="I24" s="17">
        <f>G24/H24</f>
        <v>0.53333333333333333</v>
      </c>
      <c r="J24" s="16">
        <f>SUM(J3:J23)</f>
        <v>3</v>
      </c>
      <c r="K24" s="16">
        <f>SUM(K3:K23)</f>
        <v>17</v>
      </c>
      <c r="L24" s="17">
        <f>J24/K24</f>
        <v>0.17647058823529413</v>
      </c>
      <c r="M24" s="16">
        <f>SUM(M3:M23)</f>
        <v>8</v>
      </c>
      <c r="N24" s="16">
        <f>SUM(N3:N23)</f>
        <v>15</v>
      </c>
      <c r="O24" s="17">
        <f>M24/N24</f>
        <v>0.53333333333333333</v>
      </c>
      <c r="P24" s="16">
        <f t="shared" ref="P24:X24" si="6">SUM(P3:P23)</f>
        <v>11</v>
      </c>
      <c r="Q24" s="16">
        <f t="shared" si="6"/>
        <v>19</v>
      </c>
      <c r="R24" s="16">
        <f t="shared" si="6"/>
        <v>12</v>
      </c>
      <c r="S24" s="16">
        <f t="shared" si="6"/>
        <v>3</v>
      </c>
      <c r="T24" s="16">
        <f t="shared" si="6"/>
        <v>21</v>
      </c>
      <c r="U24" s="16">
        <f t="shared" si="6"/>
        <v>24</v>
      </c>
      <c r="V24" s="16">
        <f t="shared" si="6"/>
        <v>0</v>
      </c>
      <c r="W24" s="16">
        <f t="shared" si="6"/>
        <v>1</v>
      </c>
      <c r="X24" s="16">
        <f t="shared" si="6"/>
        <v>59</v>
      </c>
    </row>
  </sheetData>
  <mergeCells count="15">
    <mergeCell ref="G1:I1"/>
    <mergeCell ref="A1:A2"/>
    <mergeCell ref="B1:B2"/>
    <mergeCell ref="C1:C2"/>
    <mergeCell ref="D1:D2"/>
    <mergeCell ref="E1:F1"/>
    <mergeCell ref="M1:O1"/>
    <mergeCell ref="J1:L1"/>
    <mergeCell ref="X1:X2"/>
    <mergeCell ref="Q1:Q2"/>
    <mergeCell ref="R1:R2"/>
    <mergeCell ref="S1:U1"/>
    <mergeCell ref="W1:W2"/>
    <mergeCell ref="P1:P2"/>
    <mergeCell ref="V1:V2"/>
  </mergeCells>
  <phoneticPr fontId="0" type="noConversion"/>
  <pageMargins left="0.75" right="0.75" top="1" bottom="1" header="0.5" footer="0.5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8"/>
  </sheetPr>
  <dimension ref="A1:X24"/>
  <sheetViews>
    <sheetView workbookViewId="0">
      <selection activeCell="B24" sqref="B24:X24"/>
    </sheetView>
  </sheetViews>
  <sheetFormatPr defaultRowHeight="12.75" x14ac:dyDescent="0.2"/>
  <cols>
    <col min="1" max="1" width="16.7109375" bestFit="1" customWidth="1"/>
    <col min="2" max="2" width="7" bestFit="1" customWidth="1"/>
    <col min="3" max="3" width="6.5703125" bestFit="1" customWidth="1"/>
    <col min="4" max="4" width="5.7109375" bestFit="1" customWidth="1"/>
    <col min="5" max="5" width="5" bestFit="1" customWidth="1"/>
    <col min="6" max="6" width="6.28515625" bestFit="1" customWidth="1"/>
    <col min="7" max="8" width="3" bestFit="1" customWidth="1"/>
    <col min="9" max="9" width="7" bestFit="1" customWidth="1"/>
    <col min="10" max="10" width="2" bestFit="1" customWidth="1"/>
    <col min="11" max="11" width="3" bestFit="1" customWidth="1"/>
    <col min="12" max="12" width="7" bestFit="1" customWidth="1"/>
    <col min="13" max="14" width="3" bestFit="1" customWidth="1"/>
    <col min="15" max="15" width="7.28515625" bestFit="1" customWidth="1"/>
    <col min="16" max="16" width="6" bestFit="1" customWidth="1"/>
    <col min="17" max="18" width="3.42578125" bestFit="1" customWidth="1"/>
    <col min="19" max="19" width="2.85546875" bestFit="1" customWidth="1"/>
    <col min="20" max="21" width="3" bestFit="1" customWidth="1"/>
    <col min="22" max="22" width="8.42578125" bestFit="1" customWidth="1"/>
    <col min="24" max="24" width="8.42578125" bestFit="1" customWidth="1"/>
  </cols>
  <sheetData>
    <row r="1" spans="1:24" s="2" customFormat="1" x14ac:dyDescent="0.2">
      <c r="A1" s="96" t="s">
        <v>0</v>
      </c>
      <c r="B1" s="96" t="s">
        <v>2</v>
      </c>
      <c r="C1" s="96" t="s">
        <v>14</v>
      </c>
      <c r="D1" s="96" t="s">
        <v>3</v>
      </c>
      <c r="E1" s="96" t="s">
        <v>26</v>
      </c>
      <c r="F1" s="96"/>
      <c r="G1" s="96" t="s">
        <v>19</v>
      </c>
      <c r="H1" s="96"/>
      <c r="I1" s="96"/>
      <c r="J1" s="96" t="s">
        <v>17</v>
      </c>
      <c r="K1" s="96"/>
      <c r="L1" s="96"/>
      <c r="M1" s="96" t="s">
        <v>18</v>
      </c>
      <c r="N1" s="96"/>
      <c r="O1" s="96"/>
      <c r="P1" s="96" t="s">
        <v>15</v>
      </c>
      <c r="Q1" s="96" t="s">
        <v>22</v>
      </c>
      <c r="R1" s="96" t="s">
        <v>23</v>
      </c>
      <c r="S1" s="96" t="s">
        <v>16</v>
      </c>
      <c r="T1" s="96"/>
      <c r="U1" s="96"/>
      <c r="V1" s="95" t="s">
        <v>24</v>
      </c>
      <c r="W1" s="96" t="s">
        <v>20</v>
      </c>
      <c r="X1" s="96" t="s">
        <v>21</v>
      </c>
    </row>
    <row r="2" spans="1:24" s="2" customFormat="1" x14ac:dyDescent="0.2">
      <c r="A2" s="96"/>
      <c r="B2" s="96"/>
      <c r="C2" s="96"/>
      <c r="D2" s="96"/>
      <c r="E2" s="1" t="s">
        <v>27</v>
      </c>
      <c r="F2" s="1" t="s">
        <v>28</v>
      </c>
      <c r="G2" s="1" t="s">
        <v>8</v>
      </c>
      <c r="H2" s="1" t="s">
        <v>9</v>
      </c>
      <c r="I2" s="1" t="s">
        <v>10</v>
      </c>
      <c r="J2" s="1" t="s">
        <v>8</v>
      </c>
      <c r="K2" s="1" t="s">
        <v>9</v>
      </c>
      <c r="L2" s="1" t="s">
        <v>10</v>
      </c>
      <c r="M2" s="1" t="s">
        <v>8</v>
      </c>
      <c r="N2" s="1" t="s">
        <v>9</v>
      </c>
      <c r="O2" s="1" t="s">
        <v>10</v>
      </c>
      <c r="P2" s="96"/>
      <c r="Q2" s="96"/>
      <c r="R2" s="96"/>
      <c r="S2" s="1" t="s">
        <v>11</v>
      </c>
      <c r="T2" s="1" t="s">
        <v>13</v>
      </c>
      <c r="U2" s="1" t="s">
        <v>12</v>
      </c>
      <c r="V2" s="95"/>
      <c r="W2" s="96"/>
      <c r="X2" s="96"/>
    </row>
    <row r="3" spans="1:24" x14ac:dyDescent="0.2">
      <c r="A3" s="3" t="s">
        <v>30</v>
      </c>
      <c r="B3" s="14"/>
      <c r="C3" s="14"/>
      <c r="D3" s="14">
        <f>+G3*2+J3*3+M3</f>
        <v>10</v>
      </c>
      <c r="E3" s="14">
        <v>3</v>
      </c>
      <c r="F3" s="14">
        <v>3</v>
      </c>
      <c r="G3" s="14">
        <v>4</v>
      </c>
      <c r="H3" s="14">
        <v>11</v>
      </c>
      <c r="I3" s="15">
        <f>IF(H3=0,0,G3/H3)</f>
        <v>0.36363636363636365</v>
      </c>
      <c r="J3" s="14">
        <v>0</v>
      </c>
      <c r="K3" s="14">
        <v>1</v>
      </c>
      <c r="L3" s="15">
        <f>IF(K3=0,0,J3/K3)</f>
        <v>0</v>
      </c>
      <c r="M3" s="14">
        <v>2</v>
      </c>
      <c r="N3" s="14">
        <v>3</v>
      </c>
      <c r="O3" s="15">
        <f>IF(N3=0,0,M3/N3)</f>
        <v>0.66666666666666663</v>
      </c>
      <c r="P3" s="14">
        <v>0</v>
      </c>
      <c r="Q3" s="14">
        <v>1</v>
      </c>
      <c r="R3" s="14">
        <v>1</v>
      </c>
      <c r="S3" s="14">
        <v>3</v>
      </c>
      <c r="T3" s="14">
        <v>8</v>
      </c>
      <c r="U3" s="14">
        <f>S3+T3</f>
        <v>11</v>
      </c>
      <c r="V3" s="14">
        <v>0</v>
      </c>
      <c r="W3" s="14">
        <v>0</v>
      </c>
      <c r="X3" s="14">
        <f>+D3+F3+G3+J3+M3+P3+Q3+S3+T3+W3-E3-H3-K3-N3-R3</f>
        <v>12</v>
      </c>
    </row>
    <row r="4" spans="1:24" x14ac:dyDescent="0.2">
      <c r="A4" s="3" t="s">
        <v>31</v>
      </c>
      <c r="B4" s="26"/>
      <c r="C4" s="26"/>
      <c r="D4" s="26"/>
      <c r="E4" s="26"/>
      <c r="F4" s="26"/>
      <c r="G4" s="26"/>
      <c r="H4" s="26"/>
      <c r="I4" s="27"/>
      <c r="J4" s="26"/>
      <c r="K4" s="26"/>
      <c r="L4" s="27"/>
      <c r="M4" s="26"/>
      <c r="N4" s="26"/>
      <c r="O4" s="27"/>
      <c r="P4" s="26"/>
      <c r="Q4" s="26"/>
      <c r="R4" s="26"/>
      <c r="S4" s="26"/>
      <c r="T4" s="26"/>
      <c r="U4" s="26"/>
      <c r="V4" s="26"/>
      <c r="W4" s="26"/>
      <c r="X4" s="26"/>
    </row>
    <row r="5" spans="1:24" x14ac:dyDescent="0.2">
      <c r="A5" s="3" t="s">
        <v>75</v>
      </c>
      <c r="B5" s="26"/>
      <c r="C5" s="26"/>
      <c r="D5" s="26"/>
      <c r="E5" s="26"/>
      <c r="F5" s="26"/>
      <c r="G5" s="26"/>
      <c r="H5" s="26"/>
      <c r="I5" s="27"/>
      <c r="J5" s="26"/>
      <c r="K5" s="26"/>
      <c r="L5" s="27"/>
      <c r="M5" s="26"/>
      <c r="N5" s="26"/>
      <c r="O5" s="27"/>
      <c r="P5" s="26"/>
      <c r="Q5" s="26"/>
      <c r="R5" s="26"/>
      <c r="S5" s="26"/>
      <c r="T5" s="26"/>
      <c r="U5" s="26"/>
      <c r="V5" s="26"/>
      <c r="W5" s="26"/>
      <c r="X5" s="26"/>
    </row>
    <row r="6" spans="1:24" x14ac:dyDescent="0.2">
      <c r="A6" s="3" t="s">
        <v>32</v>
      </c>
      <c r="B6" s="26"/>
      <c r="C6" s="26"/>
      <c r="D6" s="26"/>
      <c r="E6" s="26"/>
      <c r="F6" s="26"/>
      <c r="G6" s="26"/>
      <c r="H6" s="26"/>
      <c r="I6" s="27"/>
      <c r="J6" s="26"/>
      <c r="K6" s="26"/>
      <c r="L6" s="27"/>
      <c r="M6" s="26"/>
      <c r="N6" s="26"/>
      <c r="O6" s="27"/>
      <c r="P6" s="26"/>
      <c r="Q6" s="26"/>
      <c r="R6" s="26"/>
      <c r="S6" s="26"/>
      <c r="T6" s="26"/>
      <c r="U6" s="26"/>
      <c r="V6" s="26"/>
      <c r="W6" s="26"/>
      <c r="X6" s="26"/>
    </row>
    <row r="7" spans="1:24" x14ac:dyDescent="0.2">
      <c r="A7" s="3" t="s">
        <v>33</v>
      </c>
      <c r="B7" s="14"/>
      <c r="C7" s="14"/>
      <c r="D7" s="14">
        <f t="shared" ref="D7:D19" si="0">+G7*2+J7*3+M7</f>
        <v>0</v>
      </c>
      <c r="E7" s="14">
        <v>1</v>
      </c>
      <c r="F7" s="14">
        <v>0</v>
      </c>
      <c r="G7" s="14">
        <v>0</v>
      </c>
      <c r="H7" s="14">
        <v>1</v>
      </c>
      <c r="I7" s="15">
        <f t="shared" ref="I7:I19" si="1">IF(H7=0,0,G7/H7)</f>
        <v>0</v>
      </c>
      <c r="J7" s="14">
        <v>0</v>
      </c>
      <c r="K7" s="14">
        <v>0</v>
      </c>
      <c r="L7" s="15">
        <f t="shared" ref="L7:L19" si="2">IF(K7=0,0,J7/K7)</f>
        <v>0</v>
      </c>
      <c r="M7" s="14">
        <v>0</v>
      </c>
      <c r="N7" s="14">
        <v>0</v>
      </c>
      <c r="O7" s="15">
        <f t="shared" ref="O7:O19" si="3">IF(N7=0,0,M7/N7)</f>
        <v>0</v>
      </c>
      <c r="P7" s="14">
        <v>0</v>
      </c>
      <c r="Q7" s="14">
        <v>0</v>
      </c>
      <c r="R7" s="14">
        <v>1</v>
      </c>
      <c r="S7" s="14">
        <v>0</v>
      </c>
      <c r="T7" s="14">
        <v>0</v>
      </c>
      <c r="U7" s="14">
        <f t="shared" ref="U7:U19" si="4">S7+T7</f>
        <v>0</v>
      </c>
      <c r="V7" s="14">
        <v>0</v>
      </c>
      <c r="W7" s="14">
        <v>0</v>
      </c>
      <c r="X7" s="14">
        <f t="shared" ref="X7:X19" si="5">+D7+F7+G7+J7+M7+P7+Q7+S7+T7+W7-E7-H7-K7-N7-R7</f>
        <v>-3</v>
      </c>
    </row>
    <row r="8" spans="1:24" x14ac:dyDescent="0.2">
      <c r="A8" s="3" t="s">
        <v>34</v>
      </c>
      <c r="B8" s="26"/>
      <c r="C8" s="26"/>
      <c r="D8" s="26"/>
      <c r="E8" s="26"/>
      <c r="F8" s="26"/>
      <c r="G8" s="26"/>
      <c r="H8" s="26"/>
      <c r="I8" s="27"/>
      <c r="J8" s="26"/>
      <c r="K8" s="26"/>
      <c r="L8" s="27"/>
      <c r="M8" s="26"/>
      <c r="N8" s="26"/>
      <c r="O8" s="27"/>
      <c r="P8" s="26"/>
      <c r="Q8" s="26"/>
      <c r="R8" s="26"/>
      <c r="S8" s="26"/>
      <c r="T8" s="26"/>
      <c r="U8" s="26"/>
      <c r="V8" s="26"/>
      <c r="W8" s="26"/>
      <c r="X8" s="26"/>
    </row>
    <row r="9" spans="1:24" x14ac:dyDescent="0.2">
      <c r="A9" s="3" t="s">
        <v>35</v>
      </c>
      <c r="B9" s="14"/>
      <c r="C9" s="14"/>
      <c r="D9" s="14">
        <f t="shared" si="0"/>
        <v>10</v>
      </c>
      <c r="E9" s="14">
        <v>3</v>
      </c>
      <c r="F9" s="14">
        <v>4</v>
      </c>
      <c r="G9" s="14">
        <v>1</v>
      </c>
      <c r="H9" s="14">
        <v>8</v>
      </c>
      <c r="I9" s="15">
        <f t="shared" si="1"/>
        <v>0.125</v>
      </c>
      <c r="J9" s="14">
        <v>1</v>
      </c>
      <c r="K9" s="14">
        <v>4</v>
      </c>
      <c r="L9" s="15">
        <f t="shared" si="2"/>
        <v>0.25</v>
      </c>
      <c r="M9" s="14">
        <v>5</v>
      </c>
      <c r="N9" s="14">
        <v>6</v>
      </c>
      <c r="O9" s="15">
        <f t="shared" si="3"/>
        <v>0.83333333333333337</v>
      </c>
      <c r="P9" s="14">
        <v>1</v>
      </c>
      <c r="Q9" s="14">
        <v>2</v>
      </c>
      <c r="R9" s="14">
        <v>1</v>
      </c>
      <c r="S9" s="14">
        <v>0</v>
      </c>
      <c r="T9" s="14">
        <v>1</v>
      </c>
      <c r="U9" s="14">
        <f t="shared" si="4"/>
        <v>1</v>
      </c>
      <c r="V9" s="14">
        <v>0</v>
      </c>
      <c r="W9" s="14">
        <v>0</v>
      </c>
      <c r="X9" s="14">
        <f t="shared" si="5"/>
        <v>3</v>
      </c>
    </row>
    <row r="10" spans="1:24" x14ac:dyDescent="0.2">
      <c r="A10" s="3" t="s">
        <v>36</v>
      </c>
      <c r="B10" s="14"/>
      <c r="C10" s="14"/>
      <c r="D10" s="14">
        <f t="shared" si="0"/>
        <v>10</v>
      </c>
      <c r="E10" s="14">
        <v>4</v>
      </c>
      <c r="F10" s="14">
        <v>4</v>
      </c>
      <c r="G10" s="14">
        <v>2</v>
      </c>
      <c r="H10" s="14">
        <v>9</v>
      </c>
      <c r="I10" s="15">
        <f t="shared" si="1"/>
        <v>0.22222222222222221</v>
      </c>
      <c r="J10" s="14">
        <v>1</v>
      </c>
      <c r="K10" s="14">
        <v>3</v>
      </c>
      <c r="L10" s="15">
        <f t="shared" si="2"/>
        <v>0.33333333333333331</v>
      </c>
      <c r="M10" s="14">
        <v>3</v>
      </c>
      <c r="N10" s="14">
        <v>3</v>
      </c>
      <c r="O10" s="15">
        <f t="shared" si="3"/>
        <v>1</v>
      </c>
      <c r="P10" s="14">
        <v>2</v>
      </c>
      <c r="Q10" s="14">
        <v>2</v>
      </c>
      <c r="R10" s="14">
        <v>6</v>
      </c>
      <c r="S10" s="14">
        <v>0</v>
      </c>
      <c r="T10" s="14">
        <v>2</v>
      </c>
      <c r="U10" s="14">
        <f t="shared" si="4"/>
        <v>2</v>
      </c>
      <c r="V10" s="14">
        <v>0</v>
      </c>
      <c r="W10" s="14">
        <v>0</v>
      </c>
      <c r="X10" s="14">
        <f t="shared" si="5"/>
        <v>1</v>
      </c>
    </row>
    <row r="11" spans="1:24" x14ac:dyDescent="0.2">
      <c r="A11" s="3" t="s">
        <v>47</v>
      </c>
      <c r="B11" s="14"/>
      <c r="C11" s="14"/>
      <c r="D11" s="14">
        <f t="shared" si="0"/>
        <v>0</v>
      </c>
      <c r="E11" s="14">
        <v>0</v>
      </c>
      <c r="F11" s="14">
        <v>0</v>
      </c>
      <c r="G11" s="14">
        <v>0</v>
      </c>
      <c r="H11" s="14">
        <v>1</v>
      </c>
      <c r="I11" s="15">
        <f t="shared" si="1"/>
        <v>0</v>
      </c>
      <c r="J11" s="14">
        <v>0</v>
      </c>
      <c r="K11" s="14">
        <v>0</v>
      </c>
      <c r="L11" s="15">
        <f t="shared" si="2"/>
        <v>0</v>
      </c>
      <c r="M11" s="14">
        <v>0</v>
      </c>
      <c r="N11" s="14">
        <v>0</v>
      </c>
      <c r="O11" s="15">
        <f t="shared" si="3"/>
        <v>0</v>
      </c>
      <c r="P11" s="14">
        <v>0</v>
      </c>
      <c r="Q11" s="14">
        <v>1</v>
      </c>
      <c r="R11" s="14">
        <v>1</v>
      </c>
      <c r="S11" s="14">
        <v>0</v>
      </c>
      <c r="T11" s="14">
        <v>1</v>
      </c>
      <c r="U11" s="14">
        <f t="shared" si="4"/>
        <v>1</v>
      </c>
      <c r="V11" s="14">
        <v>0</v>
      </c>
      <c r="W11" s="14">
        <v>0</v>
      </c>
      <c r="X11" s="14">
        <f t="shared" si="5"/>
        <v>0</v>
      </c>
    </row>
    <row r="12" spans="1:24" x14ac:dyDescent="0.2">
      <c r="A12" s="3" t="s">
        <v>37</v>
      </c>
      <c r="B12" s="14"/>
      <c r="C12" s="14"/>
      <c r="D12" s="14">
        <f t="shared" si="0"/>
        <v>2</v>
      </c>
      <c r="E12" s="14">
        <v>2</v>
      </c>
      <c r="F12" s="14">
        <v>1</v>
      </c>
      <c r="G12" s="14">
        <v>1</v>
      </c>
      <c r="H12" s="14">
        <v>3</v>
      </c>
      <c r="I12" s="15">
        <f t="shared" si="1"/>
        <v>0.33333333333333331</v>
      </c>
      <c r="J12" s="14">
        <v>0</v>
      </c>
      <c r="K12" s="14">
        <v>0</v>
      </c>
      <c r="L12" s="15">
        <f t="shared" si="2"/>
        <v>0</v>
      </c>
      <c r="M12" s="14">
        <v>0</v>
      </c>
      <c r="N12" s="14">
        <v>0</v>
      </c>
      <c r="O12" s="15">
        <f t="shared" si="3"/>
        <v>0</v>
      </c>
      <c r="P12" s="14">
        <v>1</v>
      </c>
      <c r="Q12" s="14">
        <v>1</v>
      </c>
      <c r="R12" s="14">
        <v>1</v>
      </c>
      <c r="S12" s="14">
        <v>0</v>
      </c>
      <c r="T12" s="14">
        <v>0</v>
      </c>
      <c r="U12" s="14">
        <f t="shared" si="4"/>
        <v>0</v>
      </c>
      <c r="V12" s="14">
        <v>0</v>
      </c>
      <c r="W12" s="14">
        <v>0</v>
      </c>
      <c r="X12" s="14">
        <f t="shared" si="5"/>
        <v>0</v>
      </c>
    </row>
    <row r="13" spans="1:24" x14ac:dyDescent="0.2">
      <c r="A13" s="3" t="s">
        <v>50</v>
      </c>
      <c r="B13" s="14"/>
      <c r="C13" s="14"/>
      <c r="D13" s="14">
        <f t="shared" si="0"/>
        <v>6</v>
      </c>
      <c r="E13" s="14">
        <v>5</v>
      </c>
      <c r="F13" s="14">
        <v>0</v>
      </c>
      <c r="G13" s="14">
        <v>1</v>
      </c>
      <c r="H13" s="14">
        <v>5</v>
      </c>
      <c r="I13" s="15">
        <f t="shared" si="1"/>
        <v>0.2</v>
      </c>
      <c r="J13" s="14">
        <v>1</v>
      </c>
      <c r="K13" s="14">
        <v>3</v>
      </c>
      <c r="L13" s="15">
        <f t="shared" si="2"/>
        <v>0.33333333333333331</v>
      </c>
      <c r="M13" s="14">
        <v>1</v>
      </c>
      <c r="N13" s="14">
        <v>1</v>
      </c>
      <c r="O13" s="15">
        <f t="shared" si="3"/>
        <v>1</v>
      </c>
      <c r="P13" s="14">
        <v>2</v>
      </c>
      <c r="Q13" s="14">
        <v>3</v>
      </c>
      <c r="R13" s="14">
        <v>4</v>
      </c>
      <c r="S13" s="14">
        <v>1</v>
      </c>
      <c r="T13" s="14">
        <v>3</v>
      </c>
      <c r="U13" s="14">
        <f t="shared" si="4"/>
        <v>4</v>
      </c>
      <c r="V13" s="14">
        <v>0</v>
      </c>
      <c r="W13" s="14">
        <v>0</v>
      </c>
      <c r="X13" s="14">
        <f t="shared" si="5"/>
        <v>0</v>
      </c>
    </row>
    <row r="14" spans="1:24" x14ac:dyDescent="0.2">
      <c r="A14" s="3" t="s">
        <v>38</v>
      </c>
      <c r="B14" s="14"/>
      <c r="C14" s="14"/>
      <c r="D14" s="14">
        <f t="shared" si="0"/>
        <v>17</v>
      </c>
      <c r="E14" s="14">
        <v>1</v>
      </c>
      <c r="F14" s="14">
        <v>1</v>
      </c>
      <c r="G14" s="14">
        <v>8</v>
      </c>
      <c r="H14" s="14">
        <v>16</v>
      </c>
      <c r="I14" s="15">
        <f t="shared" si="1"/>
        <v>0.5</v>
      </c>
      <c r="J14" s="14">
        <v>0</v>
      </c>
      <c r="K14" s="14">
        <v>1</v>
      </c>
      <c r="L14" s="15">
        <f t="shared" si="2"/>
        <v>0</v>
      </c>
      <c r="M14" s="14">
        <v>1</v>
      </c>
      <c r="N14" s="14">
        <v>2</v>
      </c>
      <c r="O14" s="15">
        <f t="shared" si="3"/>
        <v>0.5</v>
      </c>
      <c r="P14" s="14">
        <v>1</v>
      </c>
      <c r="Q14" s="14">
        <v>0</v>
      </c>
      <c r="R14" s="14">
        <v>1</v>
      </c>
      <c r="S14" s="14">
        <v>2</v>
      </c>
      <c r="T14" s="14">
        <v>2</v>
      </c>
      <c r="U14" s="14">
        <f t="shared" si="4"/>
        <v>4</v>
      </c>
      <c r="V14" s="14">
        <v>0</v>
      </c>
      <c r="W14" s="14">
        <v>0</v>
      </c>
      <c r="X14" s="14">
        <f t="shared" si="5"/>
        <v>11</v>
      </c>
    </row>
    <row r="15" spans="1:24" x14ac:dyDescent="0.2">
      <c r="A15" s="3" t="s">
        <v>39</v>
      </c>
      <c r="B15" s="14"/>
      <c r="C15" s="14"/>
      <c r="D15" s="14">
        <f t="shared" si="0"/>
        <v>10</v>
      </c>
      <c r="E15" s="14">
        <v>5</v>
      </c>
      <c r="F15" s="14">
        <v>3</v>
      </c>
      <c r="G15" s="14">
        <v>4</v>
      </c>
      <c r="H15" s="14">
        <v>7</v>
      </c>
      <c r="I15" s="15">
        <f t="shared" si="1"/>
        <v>0.5714285714285714</v>
      </c>
      <c r="J15" s="14">
        <v>0</v>
      </c>
      <c r="K15" s="14">
        <v>2</v>
      </c>
      <c r="L15" s="15">
        <f t="shared" si="2"/>
        <v>0</v>
      </c>
      <c r="M15" s="14">
        <v>2</v>
      </c>
      <c r="N15" s="14">
        <v>3</v>
      </c>
      <c r="O15" s="15">
        <f t="shared" si="3"/>
        <v>0.66666666666666663</v>
      </c>
      <c r="P15" s="14">
        <v>1</v>
      </c>
      <c r="Q15" s="14">
        <v>3</v>
      </c>
      <c r="R15" s="14">
        <v>3</v>
      </c>
      <c r="S15" s="14">
        <v>4</v>
      </c>
      <c r="T15" s="14">
        <v>3</v>
      </c>
      <c r="U15" s="14">
        <f t="shared" si="4"/>
        <v>7</v>
      </c>
      <c r="V15" s="14">
        <v>0</v>
      </c>
      <c r="W15" s="14">
        <v>0</v>
      </c>
      <c r="X15" s="14">
        <f t="shared" si="5"/>
        <v>10</v>
      </c>
    </row>
    <row r="16" spans="1:24" x14ac:dyDescent="0.2">
      <c r="A16" s="3" t="s">
        <v>48</v>
      </c>
      <c r="B16" s="26"/>
      <c r="C16" s="26"/>
      <c r="D16" s="26"/>
      <c r="E16" s="26"/>
      <c r="F16" s="26"/>
      <c r="G16" s="26"/>
      <c r="H16" s="26"/>
      <c r="I16" s="27"/>
      <c r="J16" s="26"/>
      <c r="K16" s="26"/>
      <c r="L16" s="27"/>
      <c r="M16" s="26"/>
      <c r="N16" s="26"/>
      <c r="O16" s="27"/>
      <c r="P16" s="26"/>
      <c r="Q16" s="26"/>
      <c r="R16" s="26"/>
      <c r="S16" s="26"/>
      <c r="T16" s="26"/>
      <c r="U16" s="26"/>
      <c r="V16" s="26"/>
      <c r="W16" s="26"/>
      <c r="X16" s="26"/>
    </row>
    <row r="17" spans="1:24" x14ac:dyDescent="0.2">
      <c r="A17" s="3" t="s">
        <v>40</v>
      </c>
      <c r="B17" s="26"/>
      <c r="C17" s="26"/>
      <c r="D17" s="26"/>
      <c r="E17" s="26"/>
      <c r="F17" s="26"/>
      <c r="G17" s="26"/>
      <c r="H17" s="26"/>
      <c r="I17" s="27"/>
      <c r="J17" s="26"/>
      <c r="K17" s="26"/>
      <c r="L17" s="27"/>
      <c r="M17" s="26"/>
      <c r="N17" s="26"/>
      <c r="O17" s="27"/>
      <c r="P17" s="26"/>
      <c r="Q17" s="26"/>
      <c r="R17" s="26"/>
      <c r="S17" s="26"/>
      <c r="T17" s="26"/>
      <c r="U17" s="26"/>
      <c r="V17" s="26"/>
      <c r="W17" s="26"/>
      <c r="X17" s="26"/>
    </row>
    <row r="18" spans="1:24" x14ac:dyDescent="0.2">
      <c r="A18" s="3" t="s">
        <v>41</v>
      </c>
      <c r="B18" s="26"/>
      <c r="C18" s="26"/>
      <c r="D18" s="26"/>
      <c r="E18" s="26"/>
      <c r="F18" s="26"/>
      <c r="G18" s="26"/>
      <c r="H18" s="26"/>
      <c r="I18" s="27"/>
      <c r="J18" s="26"/>
      <c r="K18" s="26"/>
      <c r="L18" s="27"/>
      <c r="M18" s="26"/>
      <c r="N18" s="26"/>
      <c r="O18" s="27"/>
      <c r="P18" s="26"/>
      <c r="Q18" s="26"/>
      <c r="R18" s="26"/>
      <c r="S18" s="26"/>
      <c r="T18" s="26"/>
      <c r="U18" s="26"/>
      <c r="V18" s="26"/>
      <c r="W18" s="26"/>
      <c r="X18" s="26"/>
    </row>
    <row r="19" spans="1:24" x14ac:dyDescent="0.2">
      <c r="A19" s="3" t="s">
        <v>46</v>
      </c>
      <c r="B19" s="14"/>
      <c r="C19" s="14"/>
      <c r="D19" s="14">
        <f t="shared" si="0"/>
        <v>8</v>
      </c>
      <c r="E19" s="14">
        <v>3</v>
      </c>
      <c r="F19" s="14">
        <v>3</v>
      </c>
      <c r="G19" s="14">
        <v>3</v>
      </c>
      <c r="H19" s="14">
        <v>6</v>
      </c>
      <c r="I19" s="15">
        <f t="shared" si="1"/>
        <v>0.5</v>
      </c>
      <c r="J19" s="14">
        <v>0</v>
      </c>
      <c r="K19" s="14">
        <v>0</v>
      </c>
      <c r="L19" s="15">
        <f t="shared" si="2"/>
        <v>0</v>
      </c>
      <c r="M19" s="14">
        <v>2</v>
      </c>
      <c r="N19" s="14">
        <v>3</v>
      </c>
      <c r="O19" s="15">
        <f t="shared" si="3"/>
        <v>0.66666666666666663</v>
      </c>
      <c r="P19" s="14">
        <v>0</v>
      </c>
      <c r="Q19" s="14">
        <v>2</v>
      </c>
      <c r="R19" s="14">
        <v>1</v>
      </c>
      <c r="S19" s="14">
        <v>1</v>
      </c>
      <c r="T19" s="14">
        <v>0</v>
      </c>
      <c r="U19" s="14">
        <f t="shared" si="4"/>
        <v>1</v>
      </c>
      <c r="V19" s="14">
        <v>0</v>
      </c>
      <c r="W19" s="14">
        <v>0</v>
      </c>
      <c r="X19" s="14">
        <f t="shared" si="5"/>
        <v>6</v>
      </c>
    </row>
    <row r="20" spans="1:24" x14ac:dyDescent="0.2">
      <c r="A20" s="3" t="s">
        <v>43</v>
      </c>
      <c r="B20" s="26"/>
      <c r="C20" s="26"/>
      <c r="D20" s="26"/>
      <c r="E20" s="26"/>
      <c r="F20" s="26"/>
      <c r="G20" s="26"/>
      <c r="H20" s="26"/>
      <c r="I20" s="27"/>
      <c r="J20" s="26"/>
      <c r="K20" s="26"/>
      <c r="L20" s="27"/>
      <c r="M20" s="26"/>
      <c r="N20" s="26"/>
      <c r="O20" s="27"/>
      <c r="P20" s="26"/>
      <c r="Q20" s="26"/>
      <c r="R20" s="26"/>
      <c r="S20" s="26"/>
      <c r="T20" s="26"/>
      <c r="U20" s="26"/>
      <c r="V20" s="26"/>
      <c r="W20" s="26"/>
      <c r="X20" s="26"/>
    </row>
    <row r="21" spans="1:24" x14ac:dyDescent="0.2">
      <c r="A21" s="3" t="s">
        <v>42</v>
      </c>
      <c r="B21" s="26"/>
      <c r="C21" s="26"/>
      <c r="D21" s="26"/>
      <c r="E21" s="26"/>
      <c r="F21" s="26"/>
      <c r="G21" s="26"/>
      <c r="H21" s="26"/>
      <c r="I21" s="27"/>
      <c r="J21" s="26"/>
      <c r="K21" s="26"/>
      <c r="L21" s="27"/>
      <c r="M21" s="26"/>
      <c r="N21" s="26"/>
      <c r="O21" s="27"/>
      <c r="P21" s="26"/>
      <c r="Q21" s="26"/>
      <c r="R21" s="26"/>
      <c r="S21" s="26"/>
      <c r="T21" s="26"/>
      <c r="U21" s="26"/>
      <c r="V21" s="26"/>
      <c r="W21" s="26"/>
      <c r="X21" s="26"/>
    </row>
    <row r="22" spans="1:24" x14ac:dyDescent="0.2">
      <c r="A22" s="3" t="s">
        <v>44</v>
      </c>
      <c r="B22" s="26"/>
      <c r="C22" s="26"/>
      <c r="D22" s="26"/>
      <c r="E22" s="26"/>
      <c r="F22" s="26"/>
      <c r="G22" s="26"/>
      <c r="H22" s="26"/>
      <c r="I22" s="27"/>
      <c r="J22" s="26"/>
      <c r="K22" s="26"/>
      <c r="L22" s="27"/>
      <c r="M22" s="26"/>
      <c r="N22" s="26"/>
      <c r="O22" s="27"/>
      <c r="P22" s="26"/>
      <c r="Q22" s="26"/>
      <c r="R22" s="26"/>
      <c r="S22" s="26"/>
      <c r="T22" s="26"/>
      <c r="U22" s="26"/>
      <c r="V22" s="26"/>
      <c r="W22" s="26"/>
      <c r="X22" s="26"/>
    </row>
    <row r="23" spans="1:24" x14ac:dyDescent="0.2">
      <c r="A23" s="3" t="s">
        <v>74</v>
      </c>
      <c r="B23" s="26"/>
      <c r="C23" s="26"/>
      <c r="D23" s="26"/>
      <c r="E23" s="26"/>
      <c r="F23" s="26"/>
      <c r="G23" s="26"/>
      <c r="H23" s="26"/>
      <c r="I23" s="27"/>
      <c r="J23" s="26"/>
      <c r="K23" s="26"/>
      <c r="L23" s="27"/>
      <c r="M23" s="26"/>
      <c r="N23" s="26"/>
      <c r="O23" s="27"/>
      <c r="P23" s="26"/>
      <c r="Q23" s="26"/>
      <c r="R23" s="26"/>
      <c r="S23" s="26"/>
      <c r="T23" s="26"/>
      <c r="U23" s="26"/>
      <c r="V23" s="26"/>
      <c r="W23" s="26"/>
      <c r="X23" s="26"/>
    </row>
    <row r="24" spans="1:24" s="2" customFormat="1" x14ac:dyDescent="0.2">
      <c r="A24" s="16" t="s">
        <v>1</v>
      </c>
      <c r="B24" s="16">
        <f>SUM(B3:B22)</f>
        <v>0</v>
      </c>
      <c r="C24" s="16">
        <f>SUM(C3:C22)</f>
        <v>0</v>
      </c>
      <c r="D24" s="16">
        <f>SUM(D3:D23)</f>
        <v>73</v>
      </c>
      <c r="E24" s="16">
        <f>SUM(E3:E23)</f>
        <v>27</v>
      </c>
      <c r="F24" s="16">
        <f>SUM(F3:F23)</f>
        <v>19</v>
      </c>
      <c r="G24" s="16">
        <f>SUM(G3:G23)</f>
        <v>24</v>
      </c>
      <c r="H24" s="16">
        <f>SUM(H3:H23)</f>
        <v>67</v>
      </c>
      <c r="I24" s="17">
        <f>G24/H24</f>
        <v>0.35820895522388058</v>
      </c>
      <c r="J24" s="16">
        <f>SUM(J3:J23)</f>
        <v>3</v>
      </c>
      <c r="K24" s="16">
        <f>SUM(K3:K23)</f>
        <v>14</v>
      </c>
      <c r="L24" s="17">
        <f>J24/K24</f>
        <v>0.21428571428571427</v>
      </c>
      <c r="M24" s="16">
        <f>SUM(M3:M23)</f>
        <v>16</v>
      </c>
      <c r="N24" s="16">
        <f>SUM(N3:N23)</f>
        <v>21</v>
      </c>
      <c r="O24" s="17">
        <f>M24/N24</f>
        <v>0.76190476190476186</v>
      </c>
      <c r="P24" s="16">
        <f t="shared" ref="P24:X24" si="6">SUM(P3:P23)</f>
        <v>8</v>
      </c>
      <c r="Q24" s="16">
        <f t="shared" si="6"/>
        <v>15</v>
      </c>
      <c r="R24" s="16">
        <f t="shared" si="6"/>
        <v>20</v>
      </c>
      <c r="S24" s="16">
        <f t="shared" si="6"/>
        <v>11</v>
      </c>
      <c r="T24" s="16">
        <f t="shared" si="6"/>
        <v>20</v>
      </c>
      <c r="U24" s="16">
        <f t="shared" si="6"/>
        <v>31</v>
      </c>
      <c r="V24" s="16">
        <f t="shared" si="6"/>
        <v>0</v>
      </c>
      <c r="W24" s="16">
        <f t="shared" si="6"/>
        <v>0</v>
      </c>
      <c r="X24" s="16">
        <f t="shared" si="6"/>
        <v>40</v>
      </c>
    </row>
  </sheetData>
  <mergeCells count="15">
    <mergeCell ref="X1:X2"/>
    <mergeCell ref="E1:F1"/>
    <mergeCell ref="G1:I1"/>
    <mergeCell ref="Q1:Q2"/>
    <mergeCell ref="R1:R2"/>
    <mergeCell ref="S1:U1"/>
    <mergeCell ref="A1:A2"/>
    <mergeCell ref="B1:B2"/>
    <mergeCell ref="C1:C2"/>
    <mergeCell ref="D1:D2"/>
    <mergeCell ref="W1:W2"/>
    <mergeCell ref="V1:V2"/>
    <mergeCell ref="P1:P2"/>
    <mergeCell ref="J1:L1"/>
    <mergeCell ref="M1:O1"/>
  </mergeCells>
  <phoneticPr fontId="0" type="noConversion"/>
  <pageMargins left="0.75" right="0.75" top="1" bottom="1" header="0.5" footer="0.5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8"/>
  </sheetPr>
  <dimension ref="A1:X24"/>
  <sheetViews>
    <sheetView workbookViewId="0">
      <selection activeCell="AC18" sqref="AC18"/>
    </sheetView>
  </sheetViews>
  <sheetFormatPr defaultRowHeight="12.75" x14ac:dyDescent="0.2"/>
  <cols>
    <col min="1" max="1" width="16.7109375" bestFit="1" customWidth="1"/>
    <col min="2" max="2" width="7" bestFit="1" customWidth="1"/>
    <col min="3" max="3" width="6.5703125" bestFit="1" customWidth="1"/>
    <col min="4" max="4" width="5.7109375" bestFit="1" customWidth="1"/>
    <col min="5" max="5" width="5" bestFit="1" customWidth="1"/>
    <col min="6" max="6" width="6.28515625" bestFit="1" customWidth="1"/>
    <col min="7" max="8" width="3" bestFit="1" customWidth="1"/>
    <col min="9" max="9" width="7" bestFit="1" customWidth="1"/>
    <col min="10" max="10" width="2" bestFit="1" customWidth="1"/>
    <col min="11" max="11" width="3" bestFit="1" customWidth="1"/>
    <col min="12" max="12" width="7" bestFit="1" customWidth="1"/>
    <col min="13" max="13" width="2" bestFit="1" customWidth="1"/>
    <col min="14" max="14" width="3" bestFit="1" customWidth="1"/>
    <col min="15" max="15" width="7" bestFit="1" customWidth="1"/>
    <col min="16" max="16" width="6" bestFit="1" customWidth="1"/>
    <col min="17" max="18" width="3.42578125" bestFit="1" customWidth="1"/>
    <col min="19" max="19" width="2.85546875" bestFit="1" customWidth="1"/>
    <col min="20" max="21" width="3" bestFit="1" customWidth="1"/>
    <col min="22" max="22" width="8.42578125" bestFit="1" customWidth="1"/>
    <col min="24" max="24" width="8.42578125" bestFit="1" customWidth="1"/>
  </cols>
  <sheetData>
    <row r="1" spans="1:24" s="2" customFormat="1" x14ac:dyDescent="0.2">
      <c r="A1" s="96" t="s">
        <v>0</v>
      </c>
      <c r="B1" s="96" t="s">
        <v>2</v>
      </c>
      <c r="C1" s="96" t="s">
        <v>14</v>
      </c>
      <c r="D1" s="96" t="s">
        <v>3</v>
      </c>
      <c r="E1" s="96" t="s">
        <v>26</v>
      </c>
      <c r="F1" s="96"/>
      <c r="G1" s="96" t="s">
        <v>19</v>
      </c>
      <c r="H1" s="96"/>
      <c r="I1" s="96"/>
      <c r="J1" s="96" t="s">
        <v>17</v>
      </c>
      <c r="K1" s="96"/>
      <c r="L1" s="96"/>
      <c r="M1" s="96" t="s">
        <v>18</v>
      </c>
      <c r="N1" s="96"/>
      <c r="O1" s="96"/>
      <c r="P1" s="96" t="s">
        <v>15</v>
      </c>
      <c r="Q1" s="96" t="s">
        <v>22</v>
      </c>
      <c r="R1" s="96" t="s">
        <v>23</v>
      </c>
      <c r="S1" s="96" t="s">
        <v>16</v>
      </c>
      <c r="T1" s="96"/>
      <c r="U1" s="96"/>
      <c r="V1" s="95" t="s">
        <v>24</v>
      </c>
      <c r="W1" s="96" t="s">
        <v>20</v>
      </c>
      <c r="X1" s="96" t="s">
        <v>21</v>
      </c>
    </row>
    <row r="2" spans="1:24" s="2" customFormat="1" x14ac:dyDescent="0.2">
      <c r="A2" s="96"/>
      <c r="B2" s="96"/>
      <c r="C2" s="96"/>
      <c r="D2" s="96"/>
      <c r="E2" s="1" t="s">
        <v>27</v>
      </c>
      <c r="F2" s="1" t="s">
        <v>28</v>
      </c>
      <c r="G2" s="1" t="s">
        <v>8</v>
      </c>
      <c r="H2" s="1" t="s">
        <v>9</v>
      </c>
      <c r="I2" s="1" t="s">
        <v>10</v>
      </c>
      <c r="J2" s="1" t="s">
        <v>8</v>
      </c>
      <c r="K2" s="1" t="s">
        <v>9</v>
      </c>
      <c r="L2" s="1" t="s">
        <v>10</v>
      </c>
      <c r="M2" s="1" t="s">
        <v>8</v>
      </c>
      <c r="N2" s="1" t="s">
        <v>9</v>
      </c>
      <c r="O2" s="1" t="s">
        <v>10</v>
      </c>
      <c r="P2" s="96"/>
      <c r="Q2" s="96"/>
      <c r="R2" s="96"/>
      <c r="S2" s="1" t="s">
        <v>11</v>
      </c>
      <c r="T2" s="1" t="s">
        <v>13</v>
      </c>
      <c r="U2" s="1" t="s">
        <v>12</v>
      </c>
      <c r="V2" s="95"/>
      <c r="W2" s="96"/>
      <c r="X2" s="96"/>
    </row>
    <row r="3" spans="1:24" x14ac:dyDescent="0.2">
      <c r="A3" s="3" t="s">
        <v>30</v>
      </c>
      <c r="B3" s="14"/>
      <c r="C3" s="14"/>
      <c r="D3" s="14">
        <f>+G3*2+J3*3+M3</f>
        <v>10</v>
      </c>
      <c r="E3" s="14">
        <v>2</v>
      </c>
      <c r="F3" s="14">
        <v>3</v>
      </c>
      <c r="G3" s="14">
        <v>3</v>
      </c>
      <c r="H3" s="14">
        <v>11</v>
      </c>
      <c r="I3" s="15">
        <f>IF(H3=0,0,G3/H3)</f>
        <v>0.27272727272727271</v>
      </c>
      <c r="J3" s="14">
        <v>0</v>
      </c>
      <c r="K3" s="14">
        <v>0</v>
      </c>
      <c r="L3" s="15">
        <f>IF(K3=0,0,J3/K3)</f>
        <v>0</v>
      </c>
      <c r="M3" s="14">
        <v>4</v>
      </c>
      <c r="N3" s="14">
        <v>4</v>
      </c>
      <c r="O3" s="15">
        <f>IF(N3=0,0,M3/N3)</f>
        <v>1</v>
      </c>
      <c r="P3" s="14">
        <v>0</v>
      </c>
      <c r="Q3" s="14">
        <v>1</v>
      </c>
      <c r="R3" s="14">
        <v>4</v>
      </c>
      <c r="S3" s="14">
        <v>3</v>
      </c>
      <c r="T3" s="14">
        <v>5</v>
      </c>
      <c r="U3" s="14">
        <f>S3+T3</f>
        <v>8</v>
      </c>
      <c r="V3" s="14">
        <v>0</v>
      </c>
      <c r="W3" s="14">
        <v>0</v>
      </c>
      <c r="X3" s="14">
        <f>+D3+F3+G3+J3+M3+P3+Q3+S3+T3+W3-E3-H3-K3-N3-R3</f>
        <v>8</v>
      </c>
    </row>
    <row r="4" spans="1:24" x14ac:dyDescent="0.2">
      <c r="A4" s="3" t="s">
        <v>31</v>
      </c>
      <c r="B4" s="26"/>
      <c r="C4" s="26"/>
      <c r="D4" s="26"/>
      <c r="E4" s="26"/>
      <c r="F4" s="26"/>
      <c r="G4" s="26"/>
      <c r="H4" s="26"/>
      <c r="I4" s="27"/>
      <c r="J4" s="26"/>
      <c r="K4" s="26"/>
      <c r="L4" s="27"/>
      <c r="M4" s="26"/>
      <c r="N4" s="26"/>
      <c r="O4" s="27"/>
      <c r="P4" s="26"/>
      <c r="Q4" s="26"/>
      <c r="R4" s="26"/>
      <c r="S4" s="26"/>
      <c r="T4" s="26"/>
      <c r="U4" s="26"/>
      <c r="V4" s="26"/>
      <c r="W4" s="26"/>
      <c r="X4" s="26"/>
    </row>
    <row r="5" spans="1:24" x14ac:dyDescent="0.2">
      <c r="A5" s="3" t="s">
        <v>75</v>
      </c>
      <c r="B5" s="26"/>
      <c r="C5" s="26"/>
      <c r="D5" s="26"/>
      <c r="E5" s="26"/>
      <c r="F5" s="26"/>
      <c r="G5" s="26"/>
      <c r="H5" s="26"/>
      <c r="I5" s="27"/>
      <c r="J5" s="26"/>
      <c r="K5" s="26"/>
      <c r="L5" s="27"/>
      <c r="M5" s="26"/>
      <c r="N5" s="26"/>
      <c r="O5" s="27"/>
      <c r="P5" s="26"/>
      <c r="Q5" s="26"/>
      <c r="R5" s="26"/>
      <c r="S5" s="26"/>
      <c r="T5" s="26"/>
      <c r="U5" s="26"/>
      <c r="V5" s="26"/>
      <c r="W5" s="26"/>
      <c r="X5" s="26"/>
    </row>
    <row r="6" spans="1:24" x14ac:dyDescent="0.2">
      <c r="A6" s="3" t="s">
        <v>32</v>
      </c>
      <c r="B6" s="26"/>
      <c r="C6" s="26"/>
      <c r="D6" s="26"/>
      <c r="E6" s="26"/>
      <c r="F6" s="26"/>
      <c r="G6" s="26"/>
      <c r="H6" s="26"/>
      <c r="I6" s="27"/>
      <c r="J6" s="26"/>
      <c r="K6" s="26"/>
      <c r="L6" s="27"/>
      <c r="M6" s="26"/>
      <c r="N6" s="26"/>
      <c r="O6" s="27"/>
      <c r="P6" s="26"/>
      <c r="Q6" s="26"/>
      <c r="R6" s="26"/>
      <c r="S6" s="26"/>
      <c r="T6" s="26"/>
      <c r="U6" s="26"/>
      <c r="V6" s="26"/>
      <c r="W6" s="26"/>
      <c r="X6" s="26"/>
    </row>
    <row r="7" spans="1:24" x14ac:dyDescent="0.2">
      <c r="A7" s="3" t="s">
        <v>33</v>
      </c>
      <c r="B7" s="14"/>
      <c r="C7" s="14"/>
      <c r="D7" s="14">
        <f t="shared" ref="D7:D18" si="0">+G7*2+J7*3+M7</f>
        <v>3</v>
      </c>
      <c r="E7" s="14">
        <v>4</v>
      </c>
      <c r="F7" s="14">
        <v>1</v>
      </c>
      <c r="G7" s="14">
        <v>1</v>
      </c>
      <c r="H7" s="14">
        <v>2</v>
      </c>
      <c r="I7" s="15">
        <f t="shared" ref="I7:I18" si="1">IF(H7=0,0,G7/H7)</f>
        <v>0.5</v>
      </c>
      <c r="J7" s="14">
        <v>0</v>
      </c>
      <c r="K7" s="14">
        <v>0</v>
      </c>
      <c r="L7" s="15">
        <f t="shared" ref="L7:L18" si="2">IF(K7=0,0,J7/K7)</f>
        <v>0</v>
      </c>
      <c r="M7" s="14">
        <v>1</v>
      </c>
      <c r="N7" s="14">
        <v>2</v>
      </c>
      <c r="O7" s="15">
        <f t="shared" ref="O7:O18" si="3">IF(N7=0,0,M7/N7)</f>
        <v>0.5</v>
      </c>
      <c r="P7" s="14">
        <v>0</v>
      </c>
      <c r="Q7" s="14">
        <v>5</v>
      </c>
      <c r="R7" s="14">
        <v>1</v>
      </c>
      <c r="S7" s="14">
        <v>0</v>
      </c>
      <c r="T7" s="14">
        <v>0</v>
      </c>
      <c r="U7" s="14">
        <f t="shared" ref="U7:U18" si="4">S7+T7</f>
        <v>0</v>
      </c>
      <c r="V7" s="14">
        <v>0</v>
      </c>
      <c r="W7" s="14">
        <v>0</v>
      </c>
      <c r="X7" s="14">
        <f t="shared" ref="X7:X18" si="5">+D7+F7+G7+J7+M7+P7+Q7+S7+T7+W7-E7-H7-K7-N7-R7</f>
        <v>2</v>
      </c>
    </row>
    <row r="8" spans="1:24" x14ac:dyDescent="0.2">
      <c r="A8" s="3" t="s">
        <v>34</v>
      </c>
      <c r="B8" s="14"/>
      <c r="C8" s="14"/>
      <c r="D8" s="14">
        <f t="shared" si="0"/>
        <v>0</v>
      </c>
      <c r="E8" s="14">
        <v>0</v>
      </c>
      <c r="F8" s="14">
        <v>0</v>
      </c>
      <c r="G8" s="14">
        <v>0</v>
      </c>
      <c r="H8" s="14">
        <v>1</v>
      </c>
      <c r="I8" s="15">
        <f t="shared" si="1"/>
        <v>0</v>
      </c>
      <c r="J8" s="14">
        <v>0</v>
      </c>
      <c r="K8" s="14">
        <v>0</v>
      </c>
      <c r="L8" s="15">
        <f t="shared" si="2"/>
        <v>0</v>
      </c>
      <c r="M8" s="14">
        <v>0</v>
      </c>
      <c r="N8" s="14">
        <v>0</v>
      </c>
      <c r="O8" s="15">
        <f t="shared" si="3"/>
        <v>0</v>
      </c>
      <c r="P8" s="14">
        <v>2</v>
      </c>
      <c r="Q8" s="14">
        <v>0</v>
      </c>
      <c r="R8" s="14">
        <v>0</v>
      </c>
      <c r="S8" s="14">
        <v>0</v>
      </c>
      <c r="T8" s="14">
        <v>0</v>
      </c>
      <c r="U8" s="14">
        <f t="shared" si="4"/>
        <v>0</v>
      </c>
      <c r="V8" s="14">
        <v>0</v>
      </c>
      <c r="W8" s="14">
        <v>0</v>
      </c>
      <c r="X8" s="14">
        <f t="shared" si="5"/>
        <v>1</v>
      </c>
    </row>
    <row r="9" spans="1:24" x14ac:dyDescent="0.2">
      <c r="A9" s="3" t="s">
        <v>35</v>
      </c>
      <c r="B9" s="14"/>
      <c r="C9" s="14"/>
      <c r="D9" s="14">
        <f t="shared" si="0"/>
        <v>17</v>
      </c>
      <c r="E9" s="14">
        <v>1</v>
      </c>
      <c r="F9" s="14">
        <v>1</v>
      </c>
      <c r="G9" s="14">
        <v>4</v>
      </c>
      <c r="H9" s="14">
        <v>5</v>
      </c>
      <c r="I9" s="15">
        <f t="shared" si="1"/>
        <v>0.8</v>
      </c>
      <c r="J9" s="14">
        <v>3</v>
      </c>
      <c r="K9" s="14">
        <v>10</v>
      </c>
      <c r="L9" s="15">
        <f t="shared" si="2"/>
        <v>0.3</v>
      </c>
      <c r="M9" s="14">
        <v>0</v>
      </c>
      <c r="N9" s="14">
        <v>0</v>
      </c>
      <c r="O9" s="15">
        <f t="shared" si="3"/>
        <v>0</v>
      </c>
      <c r="P9" s="14">
        <v>0</v>
      </c>
      <c r="Q9" s="14">
        <v>4</v>
      </c>
      <c r="R9" s="14">
        <v>1</v>
      </c>
      <c r="S9" s="14">
        <v>0</v>
      </c>
      <c r="T9" s="14">
        <v>2</v>
      </c>
      <c r="U9" s="14">
        <f t="shared" si="4"/>
        <v>2</v>
      </c>
      <c r="V9" s="14">
        <v>0</v>
      </c>
      <c r="W9" s="14">
        <v>0</v>
      </c>
      <c r="X9" s="14">
        <f t="shared" si="5"/>
        <v>14</v>
      </c>
    </row>
    <row r="10" spans="1:24" x14ac:dyDescent="0.2">
      <c r="A10" s="3" t="s">
        <v>36</v>
      </c>
      <c r="B10" s="14"/>
      <c r="C10" s="14"/>
      <c r="D10" s="14">
        <f t="shared" si="0"/>
        <v>6</v>
      </c>
      <c r="E10" s="14">
        <v>0</v>
      </c>
      <c r="F10" s="14">
        <v>2</v>
      </c>
      <c r="G10" s="14">
        <v>1</v>
      </c>
      <c r="H10" s="14">
        <v>5</v>
      </c>
      <c r="I10" s="15">
        <f t="shared" si="1"/>
        <v>0.2</v>
      </c>
      <c r="J10" s="14">
        <v>1</v>
      </c>
      <c r="K10" s="14">
        <v>2</v>
      </c>
      <c r="L10" s="15">
        <f t="shared" si="2"/>
        <v>0.5</v>
      </c>
      <c r="M10" s="14">
        <v>1</v>
      </c>
      <c r="N10" s="14">
        <v>2</v>
      </c>
      <c r="O10" s="15">
        <f t="shared" si="3"/>
        <v>0.5</v>
      </c>
      <c r="P10" s="14">
        <v>6</v>
      </c>
      <c r="Q10" s="14">
        <v>5</v>
      </c>
      <c r="R10" s="14">
        <v>2</v>
      </c>
      <c r="S10" s="14">
        <v>0</v>
      </c>
      <c r="T10" s="14">
        <v>4</v>
      </c>
      <c r="U10" s="14">
        <f t="shared" si="4"/>
        <v>4</v>
      </c>
      <c r="V10" s="14">
        <v>0</v>
      </c>
      <c r="W10" s="14">
        <v>0</v>
      </c>
      <c r="X10" s="14">
        <f t="shared" si="5"/>
        <v>15</v>
      </c>
    </row>
    <row r="11" spans="1:24" x14ac:dyDescent="0.2">
      <c r="A11" s="3" t="s">
        <v>47</v>
      </c>
      <c r="B11" s="14"/>
      <c r="C11" s="14"/>
      <c r="D11" s="14">
        <f t="shared" si="0"/>
        <v>3</v>
      </c>
      <c r="E11" s="14">
        <v>1</v>
      </c>
      <c r="F11" s="14">
        <v>0</v>
      </c>
      <c r="G11" s="14">
        <v>0</v>
      </c>
      <c r="H11" s="14">
        <v>3</v>
      </c>
      <c r="I11" s="15">
        <f t="shared" si="1"/>
        <v>0</v>
      </c>
      <c r="J11" s="14">
        <v>1</v>
      </c>
      <c r="K11" s="14">
        <v>5</v>
      </c>
      <c r="L11" s="15">
        <f t="shared" si="2"/>
        <v>0.2</v>
      </c>
      <c r="M11" s="14">
        <v>0</v>
      </c>
      <c r="N11" s="14">
        <v>0</v>
      </c>
      <c r="O11" s="15">
        <f t="shared" si="3"/>
        <v>0</v>
      </c>
      <c r="P11" s="14">
        <v>0</v>
      </c>
      <c r="Q11" s="14">
        <v>1</v>
      </c>
      <c r="R11" s="14">
        <v>1</v>
      </c>
      <c r="S11" s="14">
        <v>1</v>
      </c>
      <c r="T11" s="14">
        <v>0</v>
      </c>
      <c r="U11" s="14">
        <f t="shared" si="4"/>
        <v>1</v>
      </c>
      <c r="V11" s="14">
        <v>0</v>
      </c>
      <c r="W11" s="14">
        <v>0</v>
      </c>
      <c r="X11" s="14">
        <f t="shared" si="5"/>
        <v>-4</v>
      </c>
    </row>
    <row r="12" spans="1:24" x14ac:dyDescent="0.2">
      <c r="A12" s="3" t="s">
        <v>37</v>
      </c>
      <c r="B12" s="14"/>
      <c r="C12" s="14"/>
      <c r="D12" s="14">
        <f t="shared" si="0"/>
        <v>8</v>
      </c>
      <c r="E12" s="14">
        <v>2</v>
      </c>
      <c r="F12" s="14">
        <v>3</v>
      </c>
      <c r="G12" s="14">
        <v>2</v>
      </c>
      <c r="H12" s="14">
        <v>3</v>
      </c>
      <c r="I12" s="15">
        <f t="shared" si="1"/>
        <v>0.66666666666666663</v>
      </c>
      <c r="J12" s="14">
        <v>1</v>
      </c>
      <c r="K12" s="14">
        <v>1</v>
      </c>
      <c r="L12" s="15">
        <f t="shared" si="2"/>
        <v>1</v>
      </c>
      <c r="M12" s="14">
        <v>1</v>
      </c>
      <c r="N12" s="14">
        <v>4</v>
      </c>
      <c r="O12" s="15">
        <f t="shared" si="3"/>
        <v>0.25</v>
      </c>
      <c r="P12" s="14">
        <v>4</v>
      </c>
      <c r="Q12" s="14">
        <v>5</v>
      </c>
      <c r="R12" s="14">
        <v>1</v>
      </c>
      <c r="S12" s="14">
        <v>1</v>
      </c>
      <c r="T12" s="14">
        <v>1</v>
      </c>
      <c r="U12" s="14">
        <f t="shared" si="4"/>
        <v>2</v>
      </c>
      <c r="V12" s="14">
        <v>0</v>
      </c>
      <c r="W12" s="14">
        <v>0</v>
      </c>
      <c r="X12" s="14">
        <f t="shared" si="5"/>
        <v>15</v>
      </c>
    </row>
    <row r="13" spans="1:24" x14ac:dyDescent="0.2">
      <c r="A13" s="3" t="s">
        <v>50</v>
      </c>
      <c r="B13" s="14"/>
      <c r="C13" s="14"/>
      <c r="D13" s="14">
        <f t="shared" si="0"/>
        <v>6</v>
      </c>
      <c r="E13" s="14">
        <v>0</v>
      </c>
      <c r="F13" s="14">
        <v>0</v>
      </c>
      <c r="G13" s="14">
        <v>3</v>
      </c>
      <c r="H13" s="14">
        <v>3</v>
      </c>
      <c r="I13" s="15">
        <f t="shared" si="1"/>
        <v>1</v>
      </c>
      <c r="J13" s="14">
        <v>0</v>
      </c>
      <c r="K13" s="14">
        <v>1</v>
      </c>
      <c r="L13" s="15">
        <f t="shared" si="2"/>
        <v>0</v>
      </c>
      <c r="M13" s="14">
        <v>0</v>
      </c>
      <c r="N13" s="14">
        <v>0</v>
      </c>
      <c r="O13" s="15">
        <f t="shared" si="3"/>
        <v>0</v>
      </c>
      <c r="P13" s="14">
        <v>1</v>
      </c>
      <c r="Q13" s="14">
        <v>2</v>
      </c>
      <c r="R13" s="14">
        <v>0</v>
      </c>
      <c r="S13" s="14">
        <v>0</v>
      </c>
      <c r="T13" s="14">
        <v>2</v>
      </c>
      <c r="U13" s="14">
        <f t="shared" si="4"/>
        <v>2</v>
      </c>
      <c r="V13" s="14">
        <v>0</v>
      </c>
      <c r="W13" s="14">
        <v>0</v>
      </c>
      <c r="X13" s="14">
        <f t="shared" si="5"/>
        <v>10</v>
      </c>
    </row>
    <row r="14" spans="1:24" x14ac:dyDescent="0.2">
      <c r="A14" s="3" t="s">
        <v>38</v>
      </c>
      <c r="B14" s="14"/>
      <c r="C14" s="14"/>
      <c r="D14" s="14">
        <f t="shared" si="0"/>
        <v>8</v>
      </c>
      <c r="E14" s="14">
        <v>0</v>
      </c>
      <c r="F14" s="14">
        <v>0</v>
      </c>
      <c r="G14" s="14">
        <v>4</v>
      </c>
      <c r="H14" s="14">
        <v>10</v>
      </c>
      <c r="I14" s="15">
        <f t="shared" si="1"/>
        <v>0.4</v>
      </c>
      <c r="J14" s="14">
        <v>0</v>
      </c>
      <c r="K14" s="14">
        <v>0</v>
      </c>
      <c r="L14" s="15">
        <f t="shared" si="2"/>
        <v>0</v>
      </c>
      <c r="M14" s="14">
        <v>0</v>
      </c>
      <c r="N14" s="14">
        <v>0</v>
      </c>
      <c r="O14" s="15">
        <f t="shared" si="3"/>
        <v>0</v>
      </c>
      <c r="P14" s="14">
        <v>1</v>
      </c>
      <c r="Q14" s="14">
        <v>0</v>
      </c>
      <c r="R14" s="14">
        <v>0</v>
      </c>
      <c r="S14" s="14">
        <v>2</v>
      </c>
      <c r="T14" s="14">
        <v>1</v>
      </c>
      <c r="U14" s="14">
        <f t="shared" si="4"/>
        <v>3</v>
      </c>
      <c r="V14" s="14">
        <v>0</v>
      </c>
      <c r="W14" s="14">
        <v>0</v>
      </c>
      <c r="X14" s="14">
        <f t="shared" si="5"/>
        <v>6</v>
      </c>
    </row>
    <row r="15" spans="1:24" x14ac:dyDescent="0.2">
      <c r="A15" s="3" t="s">
        <v>39</v>
      </c>
      <c r="B15" s="26"/>
      <c r="C15" s="26"/>
      <c r="D15" s="26"/>
      <c r="E15" s="26"/>
      <c r="F15" s="26"/>
      <c r="G15" s="26"/>
      <c r="H15" s="26"/>
      <c r="I15" s="27"/>
      <c r="J15" s="26"/>
      <c r="K15" s="26"/>
      <c r="L15" s="27"/>
      <c r="M15" s="26"/>
      <c r="N15" s="26"/>
      <c r="O15" s="27"/>
      <c r="P15" s="26"/>
      <c r="Q15" s="26"/>
      <c r="R15" s="26"/>
      <c r="S15" s="26"/>
      <c r="T15" s="26"/>
      <c r="U15" s="26"/>
      <c r="V15" s="26"/>
      <c r="W15" s="26"/>
      <c r="X15" s="26"/>
    </row>
    <row r="16" spans="1:24" x14ac:dyDescent="0.2">
      <c r="A16" s="3" t="s">
        <v>48</v>
      </c>
      <c r="B16" s="26"/>
      <c r="C16" s="26"/>
      <c r="D16" s="26"/>
      <c r="E16" s="26"/>
      <c r="F16" s="26"/>
      <c r="G16" s="26"/>
      <c r="H16" s="26"/>
      <c r="I16" s="27"/>
      <c r="J16" s="26"/>
      <c r="K16" s="26"/>
      <c r="L16" s="27"/>
      <c r="M16" s="26"/>
      <c r="N16" s="26"/>
      <c r="O16" s="27"/>
      <c r="P16" s="26"/>
      <c r="Q16" s="26"/>
      <c r="R16" s="26"/>
      <c r="S16" s="26"/>
      <c r="T16" s="26"/>
      <c r="U16" s="26"/>
      <c r="V16" s="26"/>
      <c r="W16" s="26"/>
      <c r="X16" s="26"/>
    </row>
    <row r="17" spans="1:24" x14ac:dyDescent="0.2">
      <c r="A17" s="3" t="s">
        <v>40</v>
      </c>
      <c r="B17" s="14"/>
      <c r="C17" s="14"/>
      <c r="D17" s="14">
        <f t="shared" si="0"/>
        <v>2</v>
      </c>
      <c r="E17" s="14">
        <v>1</v>
      </c>
      <c r="F17" s="14">
        <v>0</v>
      </c>
      <c r="G17" s="14">
        <v>1</v>
      </c>
      <c r="H17" s="14">
        <v>4</v>
      </c>
      <c r="I17" s="15">
        <f t="shared" si="1"/>
        <v>0.25</v>
      </c>
      <c r="J17" s="14">
        <v>0</v>
      </c>
      <c r="K17" s="14">
        <v>0</v>
      </c>
      <c r="L17" s="15">
        <f t="shared" si="2"/>
        <v>0</v>
      </c>
      <c r="M17" s="14">
        <v>0</v>
      </c>
      <c r="N17" s="14">
        <v>0</v>
      </c>
      <c r="O17" s="15">
        <f t="shared" si="3"/>
        <v>0</v>
      </c>
      <c r="P17" s="14">
        <v>0</v>
      </c>
      <c r="Q17" s="14">
        <v>2</v>
      </c>
      <c r="R17" s="14">
        <v>0</v>
      </c>
      <c r="S17" s="14">
        <v>2</v>
      </c>
      <c r="T17" s="14">
        <v>4</v>
      </c>
      <c r="U17" s="14">
        <f t="shared" si="4"/>
        <v>6</v>
      </c>
      <c r="V17" s="14">
        <v>0</v>
      </c>
      <c r="W17" s="14">
        <v>1</v>
      </c>
      <c r="X17" s="14">
        <f t="shared" si="5"/>
        <v>7</v>
      </c>
    </row>
    <row r="18" spans="1:24" x14ac:dyDescent="0.2">
      <c r="A18" s="3" t="s">
        <v>41</v>
      </c>
      <c r="B18" s="14"/>
      <c r="C18" s="14"/>
      <c r="D18" s="14">
        <f t="shared" si="0"/>
        <v>5</v>
      </c>
      <c r="E18" s="14">
        <v>1</v>
      </c>
      <c r="F18" s="14">
        <v>0</v>
      </c>
      <c r="G18" s="14">
        <v>1</v>
      </c>
      <c r="H18" s="14">
        <v>4</v>
      </c>
      <c r="I18" s="15">
        <f t="shared" si="1"/>
        <v>0.25</v>
      </c>
      <c r="J18" s="14">
        <v>1</v>
      </c>
      <c r="K18" s="14">
        <v>2</v>
      </c>
      <c r="L18" s="15">
        <f t="shared" si="2"/>
        <v>0.5</v>
      </c>
      <c r="M18" s="14">
        <v>0</v>
      </c>
      <c r="N18" s="14">
        <v>0</v>
      </c>
      <c r="O18" s="15">
        <f t="shared" si="3"/>
        <v>0</v>
      </c>
      <c r="P18" s="14">
        <v>1</v>
      </c>
      <c r="Q18" s="14">
        <v>1</v>
      </c>
      <c r="R18" s="14">
        <v>2</v>
      </c>
      <c r="S18" s="14">
        <v>0</v>
      </c>
      <c r="T18" s="14">
        <v>6</v>
      </c>
      <c r="U18" s="14">
        <f t="shared" si="4"/>
        <v>6</v>
      </c>
      <c r="V18" s="14">
        <v>0</v>
      </c>
      <c r="W18" s="14">
        <v>2</v>
      </c>
      <c r="X18" s="14">
        <f t="shared" si="5"/>
        <v>8</v>
      </c>
    </row>
    <row r="19" spans="1:24" x14ac:dyDescent="0.2">
      <c r="A19" s="3" t="s">
        <v>46</v>
      </c>
      <c r="B19" s="26"/>
      <c r="C19" s="26"/>
      <c r="D19" s="26"/>
      <c r="E19" s="26"/>
      <c r="F19" s="26"/>
      <c r="G19" s="26"/>
      <c r="H19" s="26"/>
      <c r="I19" s="27"/>
      <c r="J19" s="26"/>
      <c r="K19" s="26"/>
      <c r="L19" s="27"/>
      <c r="M19" s="26"/>
      <c r="N19" s="26"/>
      <c r="O19" s="27"/>
      <c r="P19" s="26"/>
      <c r="Q19" s="26"/>
      <c r="R19" s="26"/>
      <c r="S19" s="26"/>
      <c r="T19" s="26"/>
      <c r="U19" s="26"/>
      <c r="V19" s="26"/>
      <c r="W19" s="26"/>
      <c r="X19" s="26"/>
    </row>
    <row r="20" spans="1:24" x14ac:dyDescent="0.2">
      <c r="A20" s="3" t="s">
        <v>43</v>
      </c>
      <c r="B20" s="26"/>
      <c r="C20" s="26"/>
      <c r="D20" s="26"/>
      <c r="E20" s="26"/>
      <c r="F20" s="26"/>
      <c r="G20" s="26"/>
      <c r="H20" s="26"/>
      <c r="I20" s="27"/>
      <c r="J20" s="26"/>
      <c r="K20" s="26"/>
      <c r="L20" s="27"/>
      <c r="M20" s="26"/>
      <c r="N20" s="26"/>
      <c r="O20" s="27"/>
      <c r="P20" s="26"/>
      <c r="Q20" s="26"/>
      <c r="R20" s="26"/>
      <c r="S20" s="26"/>
      <c r="T20" s="26"/>
      <c r="U20" s="26"/>
      <c r="V20" s="26"/>
      <c r="W20" s="26"/>
      <c r="X20" s="26"/>
    </row>
    <row r="21" spans="1:24" x14ac:dyDescent="0.2">
      <c r="A21" s="3" t="s">
        <v>42</v>
      </c>
      <c r="B21" s="26"/>
      <c r="C21" s="26"/>
      <c r="D21" s="26"/>
      <c r="E21" s="26"/>
      <c r="F21" s="26"/>
      <c r="G21" s="26"/>
      <c r="H21" s="26"/>
      <c r="I21" s="27"/>
      <c r="J21" s="26"/>
      <c r="K21" s="26"/>
      <c r="L21" s="27"/>
      <c r="M21" s="26"/>
      <c r="N21" s="26"/>
      <c r="O21" s="27"/>
      <c r="P21" s="26"/>
      <c r="Q21" s="26"/>
      <c r="R21" s="26"/>
      <c r="S21" s="26"/>
      <c r="T21" s="26"/>
      <c r="U21" s="26"/>
      <c r="V21" s="26"/>
      <c r="W21" s="26"/>
      <c r="X21" s="26"/>
    </row>
    <row r="22" spans="1:24" x14ac:dyDescent="0.2">
      <c r="A22" s="3" t="s">
        <v>44</v>
      </c>
      <c r="B22" s="26"/>
      <c r="C22" s="26"/>
      <c r="D22" s="26"/>
      <c r="E22" s="26"/>
      <c r="F22" s="26"/>
      <c r="G22" s="26"/>
      <c r="H22" s="26"/>
      <c r="I22" s="27"/>
      <c r="J22" s="26"/>
      <c r="K22" s="26"/>
      <c r="L22" s="27"/>
      <c r="M22" s="26"/>
      <c r="N22" s="26"/>
      <c r="O22" s="27"/>
      <c r="P22" s="26"/>
      <c r="Q22" s="26"/>
      <c r="R22" s="26"/>
      <c r="S22" s="26"/>
      <c r="T22" s="26"/>
      <c r="U22" s="26"/>
      <c r="V22" s="26"/>
      <c r="W22" s="26"/>
      <c r="X22" s="26"/>
    </row>
    <row r="23" spans="1:24" x14ac:dyDescent="0.2">
      <c r="A23" s="3" t="s">
        <v>74</v>
      </c>
      <c r="B23" s="14"/>
      <c r="C23" s="14"/>
      <c r="D23" s="14"/>
      <c r="E23" s="14"/>
      <c r="F23" s="14"/>
      <c r="G23" s="14"/>
      <c r="H23" s="14"/>
      <c r="I23" s="15"/>
      <c r="J23" s="14"/>
      <c r="K23" s="14"/>
      <c r="L23" s="15"/>
      <c r="M23" s="14"/>
      <c r="N23" s="14"/>
      <c r="O23" s="15"/>
      <c r="P23" s="14"/>
      <c r="Q23" s="14"/>
      <c r="R23" s="14"/>
      <c r="S23" s="14"/>
      <c r="T23" s="14"/>
      <c r="U23" s="14"/>
      <c r="V23" s="14"/>
      <c r="W23" s="14"/>
      <c r="X23" s="14"/>
    </row>
    <row r="24" spans="1:24" s="2" customFormat="1" x14ac:dyDescent="0.2">
      <c r="A24" s="16" t="s">
        <v>1</v>
      </c>
      <c r="B24" s="16">
        <f>SUM(B3:B22)</f>
        <v>0</v>
      </c>
      <c r="C24" s="16">
        <f>SUM(C3:C22)</f>
        <v>0</v>
      </c>
      <c r="D24" s="16">
        <f>SUM(D3:D23)</f>
        <v>68</v>
      </c>
      <c r="E24" s="16">
        <f>SUM(E3:E23)</f>
        <v>12</v>
      </c>
      <c r="F24" s="16">
        <f>SUM(F3:F23)</f>
        <v>10</v>
      </c>
      <c r="G24" s="16">
        <f>SUM(G3:G23)</f>
        <v>20</v>
      </c>
      <c r="H24" s="16">
        <f>SUM(H3:H23)</f>
        <v>51</v>
      </c>
      <c r="I24" s="17">
        <f>G24/H24</f>
        <v>0.39215686274509803</v>
      </c>
      <c r="J24" s="16">
        <f>SUM(J3:J23)</f>
        <v>7</v>
      </c>
      <c r="K24" s="16">
        <f>SUM(K3:K23)</f>
        <v>21</v>
      </c>
      <c r="L24" s="17">
        <f>J24/K24</f>
        <v>0.33333333333333331</v>
      </c>
      <c r="M24" s="16">
        <f>SUM(M3:M23)</f>
        <v>7</v>
      </c>
      <c r="N24" s="16">
        <f>SUM(N3:N23)</f>
        <v>12</v>
      </c>
      <c r="O24" s="17">
        <f>M24/N24</f>
        <v>0.58333333333333337</v>
      </c>
      <c r="P24" s="16">
        <f t="shared" ref="P24:X24" si="6">SUM(P3:P23)</f>
        <v>15</v>
      </c>
      <c r="Q24" s="16">
        <f t="shared" si="6"/>
        <v>26</v>
      </c>
      <c r="R24" s="16">
        <f t="shared" si="6"/>
        <v>12</v>
      </c>
      <c r="S24" s="16">
        <f t="shared" si="6"/>
        <v>9</v>
      </c>
      <c r="T24" s="16">
        <f t="shared" si="6"/>
        <v>25</v>
      </c>
      <c r="U24" s="16">
        <f t="shared" si="6"/>
        <v>34</v>
      </c>
      <c r="V24" s="16">
        <f t="shared" si="6"/>
        <v>0</v>
      </c>
      <c r="W24" s="16">
        <f t="shared" si="6"/>
        <v>3</v>
      </c>
      <c r="X24" s="16">
        <f t="shared" si="6"/>
        <v>82</v>
      </c>
    </row>
  </sheetData>
  <mergeCells count="15">
    <mergeCell ref="G1:I1"/>
    <mergeCell ref="A1:A2"/>
    <mergeCell ref="B1:B2"/>
    <mergeCell ref="C1:C2"/>
    <mergeCell ref="D1:D2"/>
    <mergeCell ref="E1:F1"/>
    <mergeCell ref="M1:O1"/>
    <mergeCell ref="J1:L1"/>
    <mergeCell ref="X1:X2"/>
    <mergeCell ref="Q1:Q2"/>
    <mergeCell ref="R1:R2"/>
    <mergeCell ref="S1:U1"/>
    <mergeCell ref="W1:W2"/>
    <mergeCell ref="P1:P2"/>
    <mergeCell ref="V1:V2"/>
  </mergeCells>
  <phoneticPr fontId="0" type="noConversion"/>
  <pageMargins left="0.75" right="0.75" top="1" bottom="1" header="0.5" footer="0.5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X24"/>
  <sheetViews>
    <sheetView workbookViewId="0">
      <selection activeCell="B3" sqref="B3:X3"/>
    </sheetView>
  </sheetViews>
  <sheetFormatPr defaultRowHeight="12.75" x14ac:dyDescent="0.2"/>
  <cols>
    <col min="1" max="1" width="16.7109375" bestFit="1" customWidth="1"/>
    <col min="2" max="2" width="7" bestFit="1" customWidth="1"/>
    <col min="3" max="3" width="6.5703125" bestFit="1" customWidth="1"/>
    <col min="4" max="4" width="5.7109375" bestFit="1" customWidth="1"/>
    <col min="5" max="5" width="5" bestFit="1" customWidth="1"/>
    <col min="6" max="6" width="6.28515625" bestFit="1" customWidth="1"/>
    <col min="7" max="8" width="3" bestFit="1" customWidth="1"/>
    <col min="9" max="9" width="7" bestFit="1" customWidth="1"/>
    <col min="10" max="10" width="2" bestFit="1" customWidth="1"/>
    <col min="11" max="11" width="3" bestFit="1" customWidth="1"/>
    <col min="12" max="12" width="7" bestFit="1" customWidth="1"/>
    <col min="13" max="13" width="2" bestFit="1" customWidth="1"/>
    <col min="14" max="14" width="3" bestFit="1" customWidth="1"/>
    <col min="15" max="15" width="7" bestFit="1" customWidth="1"/>
    <col min="16" max="16" width="6" bestFit="1" customWidth="1"/>
    <col min="17" max="18" width="3.42578125" bestFit="1" customWidth="1"/>
    <col min="19" max="21" width="3" bestFit="1" customWidth="1"/>
    <col min="22" max="22" width="6" customWidth="1"/>
    <col min="23" max="23" width="7" customWidth="1"/>
    <col min="24" max="24" width="5.28515625" customWidth="1"/>
  </cols>
  <sheetData>
    <row r="1" spans="1:24" s="2" customFormat="1" x14ac:dyDescent="0.2">
      <c r="A1" s="96" t="s">
        <v>0</v>
      </c>
      <c r="B1" s="96" t="s">
        <v>2</v>
      </c>
      <c r="C1" s="96" t="s">
        <v>14</v>
      </c>
      <c r="D1" s="96" t="s">
        <v>3</v>
      </c>
      <c r="E1" s="96" t="s">
        <v>26</v>
      </c>
      <c r="F1" s="96"/>
      <c r="G1" s="96" t="s">
        <v>19</v>
      </c>
      <c r="H1" s="96"/>
      <c r="I1" s="96"/>
      <c r="J1" s="96" t="s">
        <v>17</v>
      </c>
      <c r="K1" s="96"/>
      <c r="L1" s="96"/>
      <c r="M1" s="96" t="s">
        <v>18</v>
      </c>
      <c r="N1" s="96"/>
      <c r="O1" s="96"/>
      <c r="P1" s="96" t="s">
        <v>15</v>
      </c>
      <c r="Q1" s="96" t="s">
        <v>22</v>
      </c>
      <c r="R1" s="96" t="s">
        <v>23</v>
      </c>
      <c r="S1" s="96" t="s">
        <v>16</v>
      </c>
      <c r="T1" s="96"/>
      <c r="U1" s="96"/>
      <c r="V1" s="95" t="s">
        <v>24</v>
      </c>
      <c r="W1" s="95" t="s">
        <v>20</v>
      </c>
      <c r="X1" s="95" t="s">
        <v>21</v>
      </c>
    </row>
    <row r="2" spans="1:24" s="2" customFormat="1" x14ac:dyDescent="0.2">
      <c r="A2" s="96"/>
      <c r="B2" s="96"/>
      <c r="C2" s="96"/>
      <c r="D2" s="96"/>
      <c r="E2" s="1" t="s">
        <v>27</v>
      </c>
      <c r="F2" s="1" t="s">
        <v>28</v>
      </c>
      <c r="G2" s="1" t="s">
        <v>8</v>
      </c>
      <c r="H2" s="1" t="s">
        <v>9</v>
      </c>
      <c r="I2" s="1" t="s">
        <v>10</v>
      </c>
      <c r="J2" s="1" t="s">
        <v>8</v>
      </c>
      <c r="K2" s="1" t="s">
        <v>9</v>
      </c>
      <c r="L2" s="1" t="s">
        <v>10</v>
      </c>
      <c r="M2" s="1" t="s">
        <v>8</v>
      </c>
      <c r="N2" s="1" t="s">
        <v>9</v>
      </c>
      <c r="O2" s="1" t="s">
        <v>10</v>
      </c>
      <c r="P2" s="96"/>
      <c r="Q2" s="96"/>
      <c r="R2" s="96"/>
      <c r="S2" s="1" t="s">
        <v>11</v>
      </c>
      <c r="T2" s="1" t="s">
        <v>13</v>
      </c>
      <c r="U2" s="1" t="s">
        <v>12</v>
      </c>
      <c r="V2" s="95"/>
      <c r="W2" s="95"/>
      <c r="X2" s="95"/>
    </row>
    <row r="3" spans="1:24" x14ac:dyDescent="0.2">
      <c r="A3" s="3" t="s">
        <v>30</v>
      </c>
      <c r="B3" s="14"/>
      <c r="C3" s="14"/>
      <c r="D3" s="14">
        <f>+G3*2+J3*3+M3</f>
        <v>8</v>
      </c>
      <c r="E3" s="14">
        <v>1</v>
      </c>
      <c r="F3" s="14">
        <v>2</v>
      </c>
      <c r="G3" s="14">
        <v>4</v>
      </c>
      <c r="H3" s="14">
        <v>8</v>
      </c>
      <c r="I3" s="15">
        <f>IF(H3=0,0,G3/H3)</f>
        <v>0.5</v>
      </c>
      <c r="J3" s="14">
        <v>0</v>
      </c>
      <c r="K3" s="14">
        <v>0</v>
      </c>
      <c r="L3" s="15">
        <f>IF(K3=0,0,J3/K3)</f>
        <v>0</v>
      </c>
      <c r="M3" s="14">
        <v>0</v>
      </c>
      <c r="N3" s="14">
        <v>2</v>
      </c>
      <c r="O3" s="15">
        <f>IF(N3=0,0,M3/N3)</f>
        <v>0</v>
      </c>
      <c r="P3" s="14">
        <v>0</v>
      </c>
      <c r="Q3" s="14">
        <v>0</v>
      </c>
      <c r="R3" s="14">
        <v>1</v>
      </c>
      <c r="S3" s="14">
        <v>1</v>
      </c>
      <c r="T3" s="14">
        <v>6</v>
      </c>
      <c r="U3" s="14">
        <f>S3+T3</f>
        <v>7</v>
      </c>
      <c r="V3" s="14">
        <v>0</v>
      </c>
      <c r="W3" s="14">
        <v>0</v>
      </c>
      <c r="X3" s="14">
        <f>+D3+F3+G3+J3+M3+P3+Q3+S3+T3+W3-E3-H3-K3-N3-R3</f>
        <v>9</v>
      </c>
    </row>
    <row r="4" spans="1:24" x14ac:dyDescent="0.2">
      <c r="A4" s="3" t="s">
        <v>31</v>
      </c>
      <c r="B4" s="26"/>
      <c r="C4" s="26"/>
      <c r="D4" s="26"/>
      <c r="E4" s="26"/>
      <c r="F4" s="26"/>
      <c r="G4" s="26"/>
      <c r="H4" s="26"/>
      <c r="I4" s="27"/>
      <c r="J4" s="26"/>
      <c r="K4" s="26"/>
      <c r="L4" s="27"/>
      <c r="M4" s="26"/>
      <c r="N4" s="26"/>
      <c r="O4" s="27"/>
      <c r="P4" s="26"/>
      <c r="Q4" s="26"/>
      <c r="R4" s="26"/>
      <c r="S4" s="26"/>
      <c r="T4" s="26"/>
      <c r="U4" s="26"/>
      <c r="V4" s="26"/>
      <c r="W4" s="26"/>
      <c r="X4" s="26"/>
    </row>
    <row r="5" spans="1:24" x14ac:dyDescent="0.2">
      <c r="A5" s="3" t="s">
        <v>75</v>
      </c>
      <c r="B5" s="26"/>
      <c r="C5" s="26"/>
      <c r="D5" s="26"/>
      <c r="E5" s="26"/>
      <c r="F5" s="26"/>
      <c r="G5" s="26"/>
      <c r="H5" s="26"/>
      <c r="I5" s="27"/>
      <c r="J5" s="26"/>
      <c r="K5" s="26"/>
      <c r="L5" s="27"/>
      <c r="M5" s="26"/>
      <c r="N5" s="26"/>
      <c r="O5" s="27"/>
      <c r="P5" s="26"/>
      <c r="Q5" s="26"/>
      <c r="R5" s="26"/>
      <c r="S5" s="26"/>
      <c r="T5" s="26"/>
      <c r="U5" s="26"/>
      <c r="V5" s="26"/>
      <c r="W5" s="26"/>
      <c r="X5" s="26"/>
    </row>
    <row r="6" spans="1:24" x14ac:dyDescent="0.2">
      <c r="A6" s="3" t="s">
        <v>32</v>
      </c>
      <c r="B6" s="14"/>
      <c r="C6" s="14"/>
      <c r="D6" s="14">
        <f>+G6*2+J6*3+M6</f>
        <v>4</v>
      </c>
      <c r="E6" s="14">
        <v>2</v>
      </c>
      <c r="F6" s="14">
        <v>1</v>
      </c>
      <c r="G6" s="14">
        <v>2</v>
      </c>
      <c r="H6" s="14">
        <v>3</v>
      </c>
      <c r="I6" s="15">
        <f>IF(H6=0,0,G6/H6)</f>
        <v>0.66666666666666663</v>
      </c>
      <c r="J6" s="14">
        <v>0</v>
      </c>
      <c r="K6" s="14">
        <v>0</v>
      </c>
      <c r="L6" s="15">
        <f>IF(K6=0,0,J6/K6)</f>
        <v>0</v>
      </c>
      <c r="M6" s="14">
        <v>0</v>
      </c>
      <c r="N6" s="14">
        <v>0</v>
      </c>
      <c r="O6" s="15">
        <f>IF(N6=0,0,M6/N6)</f>
        <v>0</v>
      </c>
      <c r="P6" s="14">
        <v>1</v>
      </c>
      <c r="Q6" s="14">
        <v>2</v>
      </c>
      <c r="R6" s="14">
        <v>2</v>
      </c>
      <c r="S6" s="14">
        <v>0</v>
      </c>
      <c r="T6" s="14">
        <v>2</v>
      </c>
      <c r="U6" s="14">
        <f>S6+T6</f>
        <v>2</v>
      </c>
      <c r="V6" s="14">
        <v>0</v>
      </c>
      <c r="W6" s="14">
        <v>0</v>
      </c>
      <c r="X6" s="14">
        <f>+D6+F6+G6+J6+M6+P6+Q6+S6+T6+W6-E6-H6-K6-N6-R6</f>
        <v>5</v>
      </c>
    </row>
    <row r="7" spans="1:24" x14ac:dyDescent="0.2">
      <c r="A7" s="3" t="s">
        <v>33</v>
      </c>
      <c r="B7" s="26"/>
      <c r="C7" s="26"/>
      <c r="D7" s="26"/>
      <c r="E7" s="26"/>
      <c r="F7" s="26"/>
      <c r="G7" s="26"/>
      <c r="H7" s="26"/>
      <c r="I7" s="27"/>
      <c r="J7" s="26"/>
      <c r="K7" s="26"/>
      <c r="L7" s="27"/>
      <c r="M7" s="26"/>
      <c r="N7" s="26"/>
      <c r="O7" s="27"/>
      <c r="P7" s="26"/>
      <c r="Q7" s="26"/>
      <c r="R7" s="26"/>
      <c r="S7" s="26"/>
      <c r="T7" s="26"/>
      <c r="U7" s="26"/>
      <c r="V7" s="26"/>
      <c r="W7" s="26"/>
      <c r="X7" s="26"/>
    </row>
    <row r="8" spans="1:24" x14ac:dyDescent="0.2">
      <c r="A8" s="3" t="s">
        <v>34</v>
      </c>
      <c r="B8" s="14"/>
      <c r="C8" s="14"/>
      <c r="D8" s="14">
        <f t="shared" ref="D8:D20" si="0">+G8*2+J8*3+M8</f>
        <v>0</v>
      </c>
      <c r="E8" s="14">
        <v>0</v>
      </c>
      <c r="F8" s="14">
        <v>0</v>
      </c>
      <c r="G8" s="14">
        <v>0</v>
      </c>
      <c r="H8" s="14">
        <v>0</v>
      </c>
      <c r="I8" s="15">
        <f t="shared" ref="I8:I20" si="1">IF(H8=0,0,G8/H8)</f>
        <v>0</v>
      </c>
      <c r="J8" s="14">
        <v>0</v>
      </c>
      <c r="K8" s="14">
        <v>0</v>
      </c>
      <c r="L8" s="15">
        <f t="shared" ref="L8:L20" si="2">IF(K8=0,0,J8/K8)</f>
        <v>0</v>
      </c>
      <c r="M8" s="14">
        <v>0</v>
      </c>
      <c r="N8" s="14">
        <v>0</v>
      </c>
      <c r="O8" s="15">
        <f t="shared" ref="O8:O20" si="3">IF(N8=0,0,M8/N8)</f>
        <v>0</v>
      </c>
      <c r="P8" s="14">
        <v>1</v>
      </c>
      <c r="Q8" s="14">
        <v>0</v>
      </c>
      <c r="R8" s="14">
        <v>5</v>
      </c>
      <c r="S8" s="14">
        <v>0</v>
      </c>
      <c r="T8" s="14">
        <v>0</v>
      </c>
      <c r="U8" s="14">
        <f t="shared" ref="U8:U20" si="4">S8+T8</f>
        <v>0</v>
      </c>
      <c r="V8" s="14">
        <v>0</v>
      </c>
      <c r="W8" s="14">
        <v>1</v>
      </c>
      <c r="X8" s="14">
        <f t="shared" ref="X8:X20" si="5">+D8+F8+G8+J8+M8+P8+Q8+S8+T8+W8-E8-H8-K8-N8-R8</f>
        <v>-3</v>
      </c>
    </row>
    <row r="9" spans="1:24" x14ac:dyDescent="0.2">
      <c r="A9" s="3" t="s">
        <v>35</v>
      </c>
      <c r="B9" s="14"/>
      <c r="C9" s="14"/>
      <c r="D9" s="14">
        <f t="shared" si="0"/>
        <v>16</v>
      </c>
      <c r="E9" s="14">
        <v>0</v>
      </c>
      <c r="F9" s="14">
        <v>3</v>
      </c>
      <c r="G9" s="14">
        <v>3</v>
      </c>
      <c r="H9" s="14">
        <v>5</v>
      </c>
      <c r="I9" s="15">
        <f t="shared" si="1"/>
        <v>0.6</v>
      </c>
      <c r="J9" s="14">
        <v>3</v>
      </c>
      <c r="K9" s="14">
        <v>5</v>
      </c>
      <c r="L9" s="15">
        <f t="shared" si="2"/>
        <v>0.6</v>
      </c>
      <c r="M9" s="14">
        <v>1</v>
      </c>
      <c r="N9" s="14">
        <v>2</v>
      </c>
      <c r="O9" s="15">
        <f t="shared" si="3"/>
        <v>0.5</v>
      </c>
      <c r="P9" s="14">
        <v>1</v>
      </c>
      <c r="Q9" s="14">
        <v>4</v>
      </c>
      <c r="R9" s="14">
        <v>2</v>
      </c>
      <c r="S9" s="14">
        <v>1</v>
      </c>
      <c r="T9" s="14">
        <v>0</v>
      </c>
      <c r="U9" s="14">
        <f t="shared" si="4"/>
        <v>1</v>
      </c>
      <c r="V9" s="14">
        <v>0</v>
      </c>
      <c r="W9" s="14">
        <v>0</v>
      </c>
      <c r="X9" s="14">
        <f t="shared" si="5"/>
        <v>18</v>
      </c>
    </row>
    <row r="10" spans="1:24" x14ac:dyDescent="0.2">
      <c r="A10" s="3" t="s">
        <v>36</v>
      </c>
      <c r="B10" s="14"/>
      <c r="C10" s="14"/>
      <c r="D10" s="14">
        <f t="shared" si="0"/>
        <v>3</v>
      </c>
      <c r="E10" s="14">
        <v>4</v>
      </c>
      <c r="F10" s="14">
        <v>1</v>
      </c>
      <c r="G10" s="14">
        <v>1</v>
      </c>
      <c r="H10" s="14">
        <v>1</v>
      </c>
      <c r="I10" s="15">
        <f t="shared" si="1"/>
        <v>1</v>
      </c>
      <c r="J10" s="14">
        <v>0</v>
      </c>
      <c r="K10" s="14">
        <v>3</v>
      </c>
      <c r="L10" s="15">
        <f t="shared" si="2"/>
        <v>0</v>
      </c>
      <c r="M10" s="14">
        <v>1</v>
      </c>
      <c r="N10" s="14">
        <v>2</v>
      </c>
      <c r="O10" s="15">
        <f t="shared" si="3"/>
        <v>0.5</v>
      </c>
      <c r="P10" s="14">
        <v>7</v>
      </c>
      <c r="Q10" s="14">
        <v>2</v>
      </c>
      <c r="R10" s="14">
        <v>3</v>
      </c>
      <c r="S10" s="14">
        <v>0</v>
      </c>
      <c r="T10" s="14">
        <v>3</v>
      </c>
      <c r="U10" s="14">
        <f t="shared" si="4"/>
        <v>3</v>
      </c>
      <c r="V10" s="14">
        <v>0</v>
      </c>
      <c r="W10" s="14">
        <v>0</v>
      </c>
      <c r="X10" s="14">
        <f t="shared" si="5"/>
        <v>5</v>
      </c>
    </row>
    <row r="11" spans="1:24" x14ac:dyDescent="0.2">
      <c r="A11" s="3" t="s">
        <v>47</v>
      </c>
      <c r="B11" s="26"/>
      <c r="C11" s="26"/>
      <c r="D11" s="26"/>
      <c r="E11" s="26"/>
      <c r="F11" s="26"/>
      <c r="G11" s="26"/>
      <c r="H11" s="26"/>
      <c r="I11" s="27"/>
      <c r="J11" s="26"/>
      <c r="K11" s="26"/>
      <c r="L11" s="27"/>
      <c r="M11" s="26"/>
      <c r="N11" s="26"/>
      <c r="O11" s="27"/>
      <c r="P11" s="26"/>
      <c r="Q11" s="26"/>
      <c r="R11" s="26"/>
      <c r="S11" s="26"/>
      <c r="T11" s="26"/>
      <c r="U11" s="26"/>
      <c r="V11" s="26"/>
      <c r="W11" s="26"/>
      <c r="X11" s="26"/>
    </row>
    <row r="12" spans="1:24" x14ac:dyDescent="0.2">
      <c r="A12" s="3" t="s">
        <v>37</v>
      </c>
      <c r="B12" s="14"/>
      <c r="C12" s="14"/>
      <c r="D12" s="14">
        <f t="shared" si="0"/>
        <v>6</v>
      </c>
      <c r="E12" s="14">
        <v>0</v>
      </c>
      <c r="F12" s="14">
        <v>3</v>
      </c>
      <c r="G12" s="14">
        <v>2</v>
      </c>
      <c r="H12" s="14">
        <v>3</v>
      </c>
      <c r="I12" s="15">
        <f t="shared" si="1"/>
        <v>0.66666666666666663</v>
      </c>
      <c r="J12" s="14">
        <v>0</v>
      </c>
      <c r="K12" s="14">
        <v>0</v>
      </c>
      <c r="L12" s="15">
        <f t="shared" si="2"/>
        <v>0</v>
      </c>
      <c r="M12" s="14">
        <v>2</v>
      </c>
      <c r="N12" s="14">
        <v>4</v>
      </c>
      <c r="O12" s="15">
        <f t="shared" si="3"/>
        <v>0.5</v>
      </c>
      <c r="P12" s="14">
        <v>1</v>
      </c>
      <c r="Q12" s="14">
        <v>4</v>
      </c>
      <c r="R12" s="14">
        <v>9</v>
      </c>
      <c r="S12" s="14">
        <v>1</v>
      </c>
      <c r="T12" s="14">
        <v>2</v>
      </c>
      <c r="U12" s="14">
        <f t="shared" si="4"/>
        <v>3</v>
      </c>
      <c r="V12" s="14">
        <v>0</v>
      </c>
      <c r="W12" s="14">
        <v>0</v>
      </c>
      <c r="X12" s="14">
        <f t="shared" si="5"/>
        <v>5</v>
      </c>
    </row>
    <row r="13" spans="1:24" x14ac:dyDescent="0.2">
      <c r="A13" s="3" t="s">
        <v>50</v>
      </c>
      <c r="B13" s="26"/>
      <c r="C13" s="26"/>
      <c r="D13" s="26"/>
      <c r="E13" s="26"/>
      <c r="F13" s="26"/>
      <c r="G13" s="26"/>
      <c r="H13" s="26"/>
      <c r="I13" s="27"/>
      <c r="J13" s="26"/>
      <c r="K13" s="26"/>
      <c r="L13" s="27"/>
      <c r="M13" s="26"/>
      <c r="N13" s="26"/>
      <c r="O13" s="27"/>
      <c r="P13" s="26"/>
      <c r="Q13" s="26"/>
      <c r="R13" s="26"/>
      <c r="S13" s="26"/>
      <c r="T13" s="26"/>
      <c r="U13" s="26"/>
      <c r="V13" s="26"/>
      <c r="W13" s="26"/>
      <c r="X13" s="26"/>
    </row>
    <row r="14" spans="1:24" x14ac:dyDescent="0.2">
      <c r="A14" s="3" t="s">
        <v>38</v>
      </c>
      <c r="B14" s="14"/>
      <c r="C14" s="14"/>
      <c r="D14" s="14">
        <f t="shared" si="0"/>
        <v>6</v>
      </c>
      <c r="E14" s="14">
        <v>0</v>
      </c>
      <c r="F14" s="14">
        <v>3</v>
      </c>
      <c r="G14" s="14">
        <v>3</v>
      </c>
      <c r="H14" s="14">
        <v>8</v>
      </c>
      <c r="I14" s="15">
        <f t="shared" si="1"/>
        <v>0.375</v>
      </c>
      <c r="J14" s="14">
        <v>0</v>
      </c>
      <c r="K14" s="14">
        <v>2</v>
      </c>
      <c r="L14" s="15">
        <f t="shared" si="2"/>
        <v>0</v>
      </c>
      <c r="M14" s="14">
        <v>0</v>
      </c>
      <c r="N14" s="14">
        <v>0</v>
      </c>
      <c r="O14" s="15">
        <f t="shared" si="3"/>
        <v>0</v>
      </c>
      <c r="P14" s="14">
        <v>0</v>
      </c>
      <c r="Q14" s="14">
        <v>0</v>
      </c>
      <c r="R14" s="14">
        <v>1</v>
      </c>
      <c r="S14" s="14">
        <v>0</v>
      </c>
      <c r="T14" s="14">
        <v>4</v>
      </c>
      <c r="U14" s="14">
        <f t="shared" si="4"/>
        <v>4</v>
      </c>
      <c r="V14" s="14">
        <v>0</v>
      </c>
      <c r="W14" s="14">
        <v>0</v>
      </c>
      <c r="X14" s="14">
        <f t="shared" si="5"/>
        <v>5</v>
      </c>
    </row>
    <row r="15" spans="1:24" x14ac:dyDescent="0.2">
      <c r="A15" s="3" t="s">
        <v>39</v>
      </c>
      <c r="B15" s="14"/>
      <c r="C15" s="14"/>
      <c r="D15" s="14">
        <f t="shared" si="0"/>
        <v>4</v>
      </c>
      <c r="E15" s="14">
        <v>0</v>
      </c>
      <c r="F15" s="14">
        <v>3</v>
      </c>
      <c r="G15" s="14">
        <v>2</v>
      </c>
      <c r="H15" s="14">
        <v>3</v>
      </c>
      <c r="I15" s="15">
        <f t="shared" si="1"/>
        <v>0.66666666666666663</v>
      </c>
      <c r="J15" s="14">
        <v>0</v>
      </c>
      <c r="K15" s="14">
        <v>1</v>
      </c>
      <c r="L15" s="15">
        <f t="shared" si="2"/>
        <v>0</v>
      </c>
      <c r="M15" s="14">
        <v>0</v>
      </c>
      <c r="N15" s="14">
        <v>4</v>
      </c>
      <c r="O15" s="15">
        <f t="shared" si="3"/>
        <v>0</v>
      </c>
      <c r="P15" s="14">
        <v>2</v>
      </c>
      <c r="Q15" s="14">
        <v>6</v>
      </c>
      <c r="R15" s="14">
        <v>2</v>
      </c>
      <c r="S15" s="14">
        <v>2</v>
      </c>
      <c r="T15" s="14">
        <v>1</v>
      </c>
      <c r="U15" s="14">
        <f t="shared" si="4"/>
        <v>3</v>
      </c>
      <c r="V15" s="14">
        <v>0</v>
      </c>
      <c r="W15" s="14">
        <v>0</v>
      </c>
      <c r="X15" s="14">
        <f t="shared" si="5"/>
        <v>10</v>
      </c>
    </row>
    <row r="16" spans="1:24" x14ac:dyDescent="0.2">
      <c r="A16" s="3" t="s">
        <v>48</v>
      </c>
      <c r="B16" s="26"/>
      <c r="C16" s="26"/>
      <c r="D16" s="26"/>
      <c r="E16" s="26"/>
      <c r="F16" s="26"/>
      <c r="G16" s="26"/>
      <c r="H16" s="26"/>
      <c r="I16" s="27"/>
      <c r="J16" s="26"/>
      <c r="K16" s="26"/>
      <c r="L16" s="27"/>
      <c r="M16" s="26"/>
      <c r="N16" s="26"/>
      <c r="O16" s="27"/>
      <c r="P16" s="26"/>
      <c r="Q16" s="26"/>
      <c r="R16" s="26"/>
      <c r="S16" s="26"/>
      <c r="T16" s="26"/>
      <c r="U16" s="26"/>
      <c r="V16" s="26"/>
      <c r="W16" s="26"/>
      <c r="X16" s="26"/>
    </row>
    <row r="17" spans="1:24" x14ac:dyDescent="0.2">
      <c r="A17" s="3" t="s">
        <v>40</v>
      </c>
      <c r="B17" s="14"/>
      <c r="C17" s="14"/>
      <c r="D17" s="14">
        <f t="shared" si="0"/>
        <v>4</v>
      </c>
      <c r="E17" s="14">
        <v>1</v>
      </c>
      <c r="F17" s="14">
        <v>3</v>
      </c>
      <c r="G17" s="14">
        <v>1</v>
      </c>
      <c r="H17" s="14">
        <v>3</v>
      </c>
      <c r="I17" s="15">
        <f t="shared" si="1"/>
        <v>0.33333333333333331</v>
      </c>
      <c r="J17" s="14">
        <v>0</v>
      </c>
      <c r="K17" s="14">
        <v>0</v>
      </c>
      <c r="L17" s="15">
        <f t="shared" si="2"/>
        <v>0</v>
      </c>
      <c r="M17" s="14">
        <v>2</v>
      </c>
      <c r="N17" s="14">
        <v>3</v>
      </c>
      <c r="O17" s="15">
        <f t="shared" si="3"/>
        <v>0.66666666666666663</v>
      </c>
      <c r="P17" s="14">
        <v>0</v>
      </c>
      <c r="Q17" s="14">
        <v>1</v>
      </c>
      <c r="R17" s="14">
        <v>3</v>
      </c>
      <c r="S17" s="14">
        <v>2</v>
      </c>
      <c r="T17" s="14">
        <v>3</v>
      </c>
      <c r="U17" s="14">
        <f t="shared" si="4"/>
        <v>5</v>
      </c>
      <c r="V17" s="14">
        <v>0</v>
      </c>
      <c r="W17" s="14">
        <v>0</v>
      </c>
      <c r="X17" s="14">
        <f t="shared" si="5"/>
        <v>6</v>
      </c>
    </row>
    <row r="18" spans="1:24" x14ac:dyDescent="0.2">
      <c r="A18" s="3" t="s">
        <v>41</v>
      </c>
      <c r="B18" s="14"/>
      <c r="C18" s="14"/>
      <c r="D18" s="14">
        <f t="shared" si="0"/>
        <v>7</v>
      </c>
      <c r="E18" s="14">
        <v>2</v>
      </c>
      <c r="F18" s="14">
        <v>1</v>
      </c>
      <c r="G18" s="14">
        <v>3</v>
      </c>
      <c r="H18" s="14">
        <v>10</v>
      </c>
      <c r="I18" s="15">
        <f t="shared" si="1"/>
        <v>0.3</v>
      </c>
      <c r="J18" s="14">
        <v>0</v>
      </c>
      <c r="K18" s="14">
        <v>3</v>
      </c>
      <c r="L18" s="15">
        <f t="shared" si="2"/>
        <v>0</v>
      </c>
      <c r="M18" s="14">
        <v>1</v>
      </c>
      <c r="N18" s="14">
        <v>1</v>
      </c>
      <c r="O18" s="15">
        <f t="shared" si="3"/>
        <v>1</v>
      </c>
      <c r="P18" s="14">
        <v>0</v>
      </c>
      <c r="Q18" s="14">
        <v>2</v>
      </c>
      <c r="R18" s="14">
        <v>1</v>
      </c>
      <c r="S18" s="14">
        <v>3</v>
      </c>
      <c r="T18" s="14">
        <v>6</v>
      </c>
      <c r="U18" s="14">
        <f t="shared" si="4"/>
        <v>9</v>
      </c>
      <c r="V18" s="14">
        <v>0</v>
      </c>
      <c r="W18" s="14">
        <v>0</v>
      </c>
      <c r="X18" s="14">
        <f t="shared" si="5"/>
        <v>6</v>
      </c>
    </row>
    <row r="19" spans="1:24" x14ac:dyDescent="0.2">
      <c r="A19" s="3" t="s">
        <v>46</v>
      </c>
      <c r="B19" s="26"/>
      <c r="C19" s="26"/>
      <c r="D19" s="26"/>
      <c r="E19" s="26"/>
      <c r="F19" s="26"/>
      <c r="G19" s="26"/>
      <c r="H19" s="26"/>
      <c r="I19" s="27"/>
      <c r="J19" s="26"/>
      <c r="K19" s="26"/>
      <c r="L19" s="27"/>
      <c r="M19" s="26"/>
      <c r="N19" s="26"/>
      <c r="O19" s="27"/>
      <c r="P19" s="26"/>
      <c r="Q19" s="26"/>
      <c r="R19" s="26"/>
      <c r="S19" s="26"/>
      <c r="T19" s="26"/>
      <c r="U19" s="26"/>
      <c r="V19" s="26"/>
      <c r="W19" s="26"/>
      <c r="X19" s="26"/>
    </row>
    <row r="20" spans="1:24" x14ac:dyDescent="0.2">
      <c r="A20" s="3" t="s">
        <v>43</v>
      </c>
      <c r="B20" s="14"/>
      <c r="C20" s="14"/>
      <c r="D20" s="14">
        <f t="shared" si="0"/>
        <v>2</v>
      </c>
      <c r="E20" s="14">
        <v>3</v>
      </c>
      <c r="F20" s="14">
        <v>2</v>
      </c>
      <c r="G20" s="14">
        <v>1</v>
      </c>
      <c r="H20" s="14">
        <v>2</v>
      </c>
      <c r="I20" s="15">
        <f t="shared" si="1"/>
        <v>0.5</v>
      </c>
      <c r="J20" s="14">
        <v>0</v>
      </c>
      <c r="K20" s="14">
        <v>0</v>
      </c>
      <c r="L20" s="15">
        <f t="shared" si="2"/>
        <v>0</v>
      </c>
      <c r="M20" s="14">
        <v>0</v>
      </c>
      <c r="N20" s="14">
        <v>2</v>
      </c>
      <c r="O20" s="15">
        <f t="shared" si="3"/>
        <v>0</v>
      </c>
      <c r="P20" s="14">
        <v>0</v>
      </c>
      <c r="Q20" s="14">
        <v>1</v>
      </c>
      <c r="R20" s="14">
        <v>3</v>
      </c>
      <c r="S20" s="14">
        <v>1</v>
      </c>
      <c r="T20" s="14">
        <v>3</v>
      </c>
      <c r="U20" s="14">
        <f t="shared" si="4"/>
        <v>4</v>
      </c>
      <c r="V20" s="14">
        <v>0</v>
      </c>
      <c r="W20" s="14">
        <v>0</v>
      </c>
      <c r="X20" s="14">
        <f t="shared" si="5"/>
        <v>0</v>
      </c>
    </row>
    <row r="21" spans="1:24" x14ac:dyDescent="0.2">
      <c r="A21" s="3" t="s">
        <v>42</v>
      </c>
      <c r="B21" s="26"/>
      <c r="C21" s="26"/>
      <c r="D21" s="26"/>
      <c r="E21" s="26"/>
      <c r="F21" s="26"/>
      <c r="G21" s="26"/>
      <c r="H21" s="26"/>
      <c r="I21" s="27"/>
      <c r="J21" s="26"/>
      <c r="K21" s="26"/>
      <c r="L21" s="27"/>
      <c r="M21" s="26"/>
      <c r="N21" s="26"/>
      <c r="O21" s="27"/>
      <c r="P21" s="26"/>
      <c r="Q21" s="26"/>
      <c r="R21" s="26"/>
      <c r="S21" s="26"/>
      <c r="T21" s="26"/>
      <c r="U21" s="26"/>
      <c r="V21" s="26"/>
      <c r="W21" s="26"/>
      <c r="X21" s="26"/>
    </row>
    <row r="22" spans="1:24" x14ac:dyDescent="0.2">
      <c r="A22" s="3" t="s">
        <v>44</v>
      </c>
      <c r="B22" s="26"/>
      <c r="C22" s="26"/>
      <c r="D22" s="26"/>
      <c r="E22" s="26"/>
      <c r="F22" s="26"/>
      <c r="G22" s="26"/>
      <c r="H22" s="26"/>
      <c r="I22" s="27"/>
      <c r="J22" s="26"/>
      <c r="K22" s="26"/>
      <c r="L22" s="27"/>
      <c r="M22" s="26"/>
      <c r="N22" s="26"/>
      <c r="O22" s="27"/>
      <c r="P22" s="26"/>
      <c r="Q22" s="26"/>
      <c r="R22" s="26"/>
      <c r="S22" s="26"/>
      <c r="T22" s="26"/>
      <c r="U22" s="26"/>
      <c r="V22" s="26"/>
      <c r="W22" s="26"/>
      <c r="X22" s="26"/>
    </row>
    <row r="23" spans="1:24" x14ac:dyDescent="0.2">
      <c r="A23" s="3" t="s">
        <v>74</v>
      </c>
      <c r="B23" s="14"/>
      <c r="C23" s="14"/>
      <c r="D23" s="14"/>
      <c r="E23" s="14"/>
      <c r="F23" s="14"/>
      <c r="G23" s="14"/>
      <c r="H23" s="14"/>
      <c r="I23" s="15"/>
      <c r="J23" s="14"/>
      <c r="K23" s="14"/>
      <c r="L23" s="15"/>
      <c r="M23" s="14"/>
      <c r="N23" s="14"/>
      <c r="O23" s="15"/>
      <c r="P23" s="14"/>
      <c r="Q23" s="14"/>
      <c r="R23" s="14"/>
      <c r="S23" s="14"/>
      <c r="T23" s="14"/>
      <c r="U23" s="14"/>
      <c r="V23" s="14"/>
      <c r="W23" s="14"/>
      <c r="X23" s="14"/>
    </row>
    <row r="24" spans="1:24" s="2" customFormat="1" x14ac:dyDescent="0.2">
      <c r="A24" s="16" t="s">
        <v>1</v>
      </c>
      <c r="B24" s="16">
        <f>SUM(B3:B22)</f>
        <v>0</v>
      </c>
      <c r="C24" s="16">
        <f>SUM(C3:C22)</f>
        <v>0</v>
      </c>
      <c r="D24" s="16">
        <f>SUM(D3:D23)</f>
        <v>60</v>
      </c>
      <c r="E24" s="16">
        <f>SUM(E3:E23)</f>
        <v>13</v>
      </c>
      <c r="F24" s="16">
        <f>SUM(F3:F23)</f>
        <v>22</v>
      </c>
      <c r="G24" s="16">
        <f>SUM(G3:G23)</f>
        <v>22</v>
      </c>
      <c r="H24" s="16">
        <f>SUM(H3:H23)</f>
        <v>46</v>
      </c>
      <c r="I24" s="17">
        <f>G24/H24</f>
        <v>0.47826086956521741</v>
      </c>
      <c r="J24" s="16">
        <f>SUM(J3:J23)</f>
        <v>3</v>
      </c>
      <c r="K24" s="16">
        <f>SUM(K3:K23)</f>
        <v>14</v>
      </c>
      <c r="L24" s="17">
        <f>J24/K24</f>
        <v>0.21428571428571427</v>
      </c>
      <c r="M24" s="16">
        <f>SUM(M3:M23)</f>
        <v>7</v>
      </c>
      <c r="N24" s="16">
        <f>SUM(N3:N23)</f>
        <v>20</v>
      </c>
      <c r="O24" s="17">
        <f>M24/N24</f>
        <v>0.35</v>
      </c>
      <c r="P24" s="16">
        <f t="shared" ref="P24:X24" si="6">SUM(P3:P23)</f>
        <v>13</v>
      </c>
      <c r="Q24" s="16">
        <f t="shared" si="6"/>
        <v>22</v>
      </c>
      <c r="R24" s="16">
        <f t="shared" si="6"/>
        <v>32</v>
      </c>
      <c r="S24" s="16">
        <f t="shared" si="6"/>
        <v>11</v>
      </c>
      <c r="T24" s="16">
        <f t="shared" si="6"/>
        <v>30</v>
      </c>
      <c r="U24" s="16">
        <f t="shared" si="6"/>
        <v>41</v>
      </c>
      <c r="V24" s="16">
        <f t="shared" si="6"/>
        <v>0</v>
      </c>
      <c r="W24" s="16">
        <f t="shared" si="6"/>
        <v>1</v>
      </c>
      <c r="X24" s="16">
        <f t="shared" si="6"/>
        <v>66</v>
      </c>
    </row>
  </sheetData>
  <mergeCells count="15">
    <mergeCell ref="G1:I1"/>
    <mergeCell ref="A1:A2"/>
    <mergeCell ref="B1:B2"/>
    <mergeCell ref="C1:C2"/>
    <mergeCell ref="D1:D2"/>
    <mergeCell ref="E1:F1"/>
    <mergeCell ref="M1:O1"/>
    <mergeCell ref="J1:L1"/>
    <mergeCell ref="X1:X2"/>
    <mergeCell ref="Q1:Q2"/>
    <mergeCell ref="R1:R2"/>
    <mergeCell ref="S1:U1"/>
    <mergeCell ref="W1:W2"/>
    <mergeCell ref="P1:P2"/>
    <mergeCell ref="V1:V2"/>
  </mergeCells>
  <phoneticPr fontId="0" type="noConversion"/>
  <pageMargins left="0.75" right="0.75" top="1" bottom="1" header="0.5" footer="0.5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X24"/>
  <sheetViews>
    <sheetView workbookViewId="0">
      <selection activeCell="B24" sqref="B24:X24"/>
    </sheetView>
  </sheetViews>
  <sheetFormatPr defaultRowHeight="12.75" x14ac:dyDescent="0.2"/>
  <cols>
    <col min="1" max="1" width="16.7109375" bestFit="1" customWidth="1"/>
    <col min="2" max="2" width="7" bestFit="1" customWidth="1"/>
    <col min="3" max="3" width="6.5703125" bestFit="1" customWidth="1"/>
    <col min="4" max="4" width="5.7109375" bestFit="1" customWidth="1"/>
    <col min="5" max="5" width="5" bestFit="1" customWidth="1"/>
    <col min="6" max="6" width="6.28515625" bestFit="1" customWidth="1"/>
    <col min="7" max="8" width="3" bestFit="1" customWidth="1"/>
    <col min="9" max="9" width="7.28515625" bestFit="1" customWidth="1"/>
    <col min="10" max="10" width="2" bestFit="1" customWidth="1"/>
    <col min="11" max="11" width="3" bestFit="1" customWidth="1"/>
    <col min="12" max="12" width="7.28515625" bestFit="1" customWidth="1"/>
    <col min="13" max="14" width="3" bestFit="1" customWidth="1"/>
    <col min="15" max="15" width="7.28515625" bestFit="1" customWidth="1"/>
    <col min="16" max="16" width="6" bestFit="1" customWidth="1"/>
    <col min="17" max="18" width="3.42578125" bestFit="1" customWidth="1"/>
    <col min="19" max="20" width="2.85546875" bestFit="1" customWidth="1"/>
    <col min="21" max="21" width="3" bestFit="1" customWidth="1"/>
    <col min="22" max="22" width="8.42578125" bestFit="1" customWidth="1"/>
    <col min="24" max="24" width="8.42578125" bestFit="1" customWidth="1"/>
  </cols>
  <sheetData>
    <row r="1" spans="1:24" s="2" customFormat="1" x14ac:dyDescent="0.2">
      <c r="A1" s="96" t="s">
        <v>0</v>
      </c>
      <c r="B1" s="96" t="s">
        <v>2</v>
      </c>
      <c r="C1" s="96" t="s">
        <v>14</v>
      </c>
      <c r="D1" s="96" t="s">
        <v>3</v>
      </c>
      <c r="E1" s="96" t="s">
        <v>26</v>
      </c>
      <c r="F1" s="96"/>
      <c r="G1" s="96" t="s">
        <v>19</v>
      </c>
      <c r="H1" s="96"/>
      <c r="I1" s="96"/>
      <c r="J1" s="96" t="s">
        <v>17</v>
      </c>
      <c r="K1" s="96"/>
      <c r="L1" s="96"/>
      <c r="M1" s="96" t="s">
        <v>18</v>
      </c>
      <c r="N1" s="96"/>
      <c r="O1" s="96"/>
      <c r="P1" s="96" t="s">
        <v>15</v>
      </c>
      <c r="Q1" s="96" t="s">
        <v>22</v>
      </c>
      <c r="R1" s="96" t="s">
        <v>23</v>
      </c>
      <c r="S1" s="96" t="s">
        <v>16</v>
      </c>
      <c r="T1" s="96"/>
      <c r="U1" s="96"/>
      <c r="V1" s="95" t="s">
        <v>24</v>
      </c>
      <c r="W1" s="96" t="s">
        <v>20</v>
      </c>
      <c r="X1" s="96" t="s">
        <v>21</v>
      </c>
    </row>
    <row r="2" spans="1:24" s="2" customFormat="1" x14ac:dyDescent="0.2">
      <c r="A2" s="96"/>
      <c r="B2" s="96"/>
      <c r="C2" s="96"/>
      <c r="D2" s="96"/>
      <c r="E2" s="1" t="s">
        <v>27</v>
      </c>
      <c r="F2" s="1" t="s">
        <v>28</v>
      </c>
      <c r="G2" s="1" t="s">
        <v>8</v>
      </c>
      <c r="H2" s="1" t="s">
        <v>9</v>
      </c>
      <c r="I2" s="1" t="s">
        <v>10</v>
      </c>
      <c r="J2" s="1" t="s">
        <v>8</v>
      </c>
      <c r="K2" s="1" t="s">
        <v>9</v>
      </c>
      <c r="L2" s="1" t="s">
        <v>10</v>
      </c>
      <c r="M2" s="1" t="s">
        <v>8</v>
      </c>
      <c r="N2" s="1" t="s">
        <v>9</v>
      </c>
      <c r="O2" s="1" t="s">
        <v>10</v>
      </c>
      <c r="P2" s="96"/>
      <c r="Q2" s="96"/>
      <c r="R2" s="96"/>
      <c r="S2" s="1" t="s">
        <v>11</v>
      </c>
      <c r="T2" s="1" t="s">
        <v>13</v>
      </c>
      <c r="U2" s="1" t="s">
        <v>12</v>
      </c>
      <c r="V2" s="95"/>
      <c r="W2" s="96"/>
      <c r="X2" s="96"/>
    </row>
    <row r="3" spans="1:24" x14ac:dyDescent="0.2">
      <c r="A3" s="3" t="s">
        <v>30</v>
      </c>
      <c r="B3" s="14"/>
      <c r="C3" s="14"/>
      <c r="D3" s="14">
        <f>+G3*2+J3*3+M3</f>
        <v>2</v>
      </c>
      <c r="E3" s="14">
        <v>2</v>
      </c>
      <c r="F3" s="14">
        <v>0</v>
      </c>
      <c r="G3" s="14">
        <v>1</v>
      </c>
      <c r="H3" s="14">
        <v>2</v>
      </c>
      <c r="I3" s="15">
        <f>IF(H3=0,0,G3/H3)</f>
        <v>0.5</v>
      </c>
      <c r="J3" s="14">
        <v>0</v>
      </c>
      <c r="K3" s="14">
        <v>0</v>
      </c>
      <c r="L3" s="15">
        <f>IF(K3=0,0,J3/K3)</f>
        <v>0</v>
      </c>
      <c r="M3" s="14">
        <v>0</v>
      </c>
      <c r="N3" s="14">
        <v>0</v>
      </c>
      <c r="O3" s="15">
        <f>IF(N3=0,0,M3/N3)</f>
        <v>0</v>
      </c>
      <c r="P3" s="14">
        <v>0</v>
      </c>
      <c r="Q3" s="14">
        <v>1</v>
      </c>
      <c r="R3" s="14">
        <v>3</v>
      </c>
      <c r="S3" s="14">
        <v>0</v>
      </c>
      <c r="T3" s="14">
        <v>3</v>
      </c>
      <c r="U3" s="14">
        <f>S3+T3</f>
        <v>3</v>
      </c>
      <c r="V3" s="14">
        <v>0</v>
      </c>
      <c r="W3" s="14">
        <v>0</v>
      </c>
      <c r="X3" s="14">
        <f>+D3+F3+G3+J3+M3+P3+Q3+S3+T3+W3-E3-H3-K3-N3-R3</f>
        <v>0</v>
      </c>
    </row>
    <row r="4" spans="1:24" x14ac:dyDescent="0.2">
      <c r="A4" s="3" t="s">
        <v>31</v>
      </c>
      <c r="B4" s="14"/>
      <c r="C4" s="14"/>
      <c r="D4" s="14">
        <f t="shared" ref="D4:D19" si="0">+G4*2+J4*3+M4</f>
        <v>0</v>
      </c>
      <c r="E4" s="14">
        <v>3</v>
      </c>
      <c r="F4" s="14">
        <v>1</v>
      </c>
      <c r="G4" s="14">
        <v>0</v>
      </c>
      <c r="H4" s="14">
        <v>1</v>
      </c>
      <c r="I4" s="15">
        <f t="shared" ref="I4:I19" si="1">IF(H4=0,0,G4/H4)</f>
        <v>0</v>
      </c>
      <c r="J4" s="14">
        <v>0</v>
      </c>
      <c r="K4" s="14">
        <v>0</v>
      </c>
      <c r="L4" s="15">
        <f t="shared" ref="L4:L19" si="2">IF(K4=0,0,J4/K4)</f>
        <v>0</v>
      </c>
      <c r="M4" s="14">
        <v>0</v>
      </c>
      <c r="N4" s="14">
        <v>2</v>
      </c>
      <c r="O4" s="15">
        <f t="shared" ref="O4:O19" si="3">IF(N4=0,0,M4/N4)</f>
        <v>0</v>
      </c>
      <c r="P4" s="14">
        <v>0</v>
      </c>
      <c r="Q4" s="14">
        <v>1</v>
      </c>
      <c r="R4" s="14">
        <v>1</v>
      </c>
      <c r="S4" s="14">
        <v>1</v>
      </c>
      <c r="T4" s="14">
        <v>3</v>
      </c>
      <c r="U4" s="14">
        <f t="shared" ref="U4:U19" si="4">S4+T4</f>
        <v>4</v>
      </c>
      <c r="V4" s="14">
        <v>0</v>
      </c>
      <c r="W4" s="14">
        <v>1</v>
      </c>
      <c r="X4" s="14">
        <f t="shared" ref="X4:X19" si="5">+D4+F4+G4+J4+M4+P4+Q4+S4+T4+W4-E4-H4-K4-N4-R4</f>
        <v>0</v>
      </c>
    </row>
    <row r="5" spans="1:24" x14ac:dyDescent="0.2">
      <c r="A5" s="3" t="s">
        <v>75</v>
      </c>
      <c r="B5" s="26"/>
      <c r="C5" s="26"/>
      <c r="D5" s="26"/>
      <c r="E5" s="26"/>
      <c r="F5" s="26"/>
      <c r="G5" s="26"/>
      <c r="H5" s="26"/>
      <c r="I5" s="27"/>
      <c r="J5" s="26"/>
      <c r="K5" s="26"/>
      <c r="L5" s="27"/>
      <c r="M5" s="26"/>
      <c r="N5" s="26"/>
      <c r="O5" s="27"/>
      <c r="P5" s="26"/>
      <c r="Q5" s="26"/>
      <c r="R5" s="26"/>
      <c r="S5" s="26"/>
      <c r="T5" s="26"/>
      <c r="U5" s="26"/>
      <c r="V5" s="26"/>
      <c r="W5" s="26"/>
      <c r="X5" s="26"/>
    </row>
    <row r="6" spans="1:24" x14ac:dyDescent="0.2">
      <c r="A6" s="3" t="s">
        <v>32</v>
      </c>
      <c r="B6" s="26"/>
      <c r="C6" s="26"/>
      <c r="D6" s="26"/>
      <c r="E6" s="26"/>
      <c r="F6" s="26"/>
      <c r="G6" s="26"/>
      <c r="H6" s="26"/>
      <c r="I6" s="27"/>
      <c r="J6" s="26"/>
      <c r="K6" s="26"/>
      <c r="L6" s="27"/>
      <c r="M6" s="26"/>
      <c r="N6" s="26"/>
      <c r="O6" s="27"/>
      <c r="P6" s="26"/>
      <c r="Q6" s="26"/>
      <c r="R6" s="26"/>
      <c r="S6" s="26"/>
      <c r="T6" s="26"/>
      <c r="U6" s="26"/>
      <c r="V6" s="26"/>
      <c r="W6" s="26"/>
      <c r="X6" s="26"/>
    </row>
    <row r="7" spans="1:24" x14ac:dyDescent="0.2">
      <c r="A7" s="3" t="s">
        <v>33</v>
      </c>
      <c r="B7" s="14"/>
      <c r="C7" s="14"/>
      <c r="D7" s="14">
        <f t="shared" si="0"/>
        <v>0</v>
      </c>
      <c r="E7" s="14">
        <v>1</v>
      </c>
      <c r="F7" s="14">
        <v>0</v>
      </c>
      <c r="G7" s="14">
        <v>0</v>
      </c>
      <c r="H7" s="14">
        <v>0</v>
      </c>
      <c r="I7" s="15">
        <f t="shared" si="1"/>
        <v>0</v>
      </c>
      <c r="J7" s="14">
        <v>0</v>
      </c>
      <c r="K7" s="14">
        <v>0</v>
      </c>
      <c r="L7" s="15">
        <f t="shared" si="2"/>
        <v>0</v>
      </c>
      <c r="M7" s="14">
        <v>0</v>
      </c>
      <c r="N7" s="14">
        <v>0</v>
      </c>
      <c r="O7" s="15">
        <f t="shared" si="3"/>
        <v>0</v>
      </c>
      <c r="P7" s="14">
        <v>0</v>
      </c>
      <c r="Q7" s="14">
        <v>0</v>
      </c>
      <c r="R7" s="14">
        <v>1</v>
      </c>
      <c r="S7" s="14">
        <v>0</v>
      </c>
      <c r="T7" s="14">
        <v>0</v>
      </c>
      <c r="U7" s="14">
        <f t="shared" si="4"/>
        <v>0</v>
      </c>
      <c r="V7" s="14">
        <v>0</v>
      </c>
      <c r="W7" s="14">
        <v>0</v>
      </c>
      <c r="X7" s="14">
        <f t="shared" si="5"/>
        <v>-2</v>
      </c>
    </row>
    <row r="8" spans="1:24" x14ac:dyDescent="0.2">
      <c r="A8" s="3" t="s">
        <v>34</v>
      </c>
      <c r="B8" s="26"/>
      <c r="C8" s="26"/>
      <c r="D8" s="26"/>
      <c r="E8" s="26"/>
      <c r="F8" s="26"/>
      <c r="G8" s="26"/>
      <c r="H8" s="26"/>
      <c r="I8" s="27"/>
      <c r="J8" s="26"/>
      <c r="K8" s="26"/>
      <c r="L8" s="27"/>
      <c r="M8" s="26"/>
      <c r="N8" s="26"/>
      <c r="O8" s="27"/>
      <c r="P8" s="26"/>
      <c r="Q8" s="26"/>
      <c r="R8" s="26"/>
      <c r="S8" s="26"/>
      <c r="T8" s="26"/>
      <c r="U8" s="26"/>
      <c r="V8" s="26"/>
      <c r="W8" s="26"/>
      <c r="X8" s="26"/>
    </row>
    <row r="9" spans="1:24" x14ac:dyDescent="0.2">
      <c r="A9" s="3" t="s">
        <v>35</v>
      </c>
      <c r="B9" s="14"/>
      <c r="C9" s="14"/>
      <c r="D9" s="14">
        <f t="shared" si="0"/>
        <v>17</v>
      </c>
      <c r="E9" s="14">
        <v>3</v>
      </c>
      <c r="F9" s="14">
        <v>7</v>
      </c>
      <c r="G9" s="14">
        <v>5</v>
      </c>
      <c r="H9" s="14">
        <v>8</v>
      </c>
      <c r="I9" s="15">
        <f t="shared" si="1"/>
        <v>0.625</v>
      </c>
      <c r="J9" s="14">
        <v>1</v>
      </c>
      <c r="K9" s="14">
        <v>3</v>
      </c>
      <c r="L9" s="15">
        <f t="shared" si="2"/>
        <v>0.33333333333333331</v>
      </c>
      <c r="M9" s="14">
        <v>4</v>
      </c>
      <c r="N9" s="14">
        <v>9</v>
      </c>
      <c r="O9" s="15">
        <f t="shared" si="3"/>
        <v>0.44444444444444442</v>
      </c>
      <c r="P9" s="14">
        <v>1</v>
      </c>
      <c r="Q9" s="14">
        <v>1</v>
      </c>
      <c r="R9" s="14">
        <v>5</v>
      </c>
      <c r="S9" s="14">
        <v>0</v>
      </c>
      <c r="T9" s="14">
        <v>0</v>
      </c>
      <c r="U9" s="14">
        <f t="shared" si="4"/>
        <v>0</v>
      </c>
      <c r="V9" s="14">
        <v>0</v>
      </c>
      <c r="W9" s="14">
        <v>0</v>
      </c>
      <c r="X9" s="14">
        <f t="shared" si="5"/>
        <v>8</v>
      </c>
    </row>
    <row r="10" spans="1:24" x14ac:dyDescent="0.2">
      <c r="A10" s="3" t="s">
        <v>36</v>
      </c>
      <c r="B10" s="14"/>
      <c r="C10" s="14"/>
      <c r="D10" s="14">
        <f t="shared" si="0"/>
        <v>14</v>
      </c>
      <c r="E10" s="14">
        <v>5</v>
      </c>
      <c r="F10" s="14">
        <v>5</v>
      </c>
      <c r="G10" s="14">
        <v>1</v>
      </c>
      <c r="H10" s="14">
        <v>7</v>
      </c>
      <c r="I10" s="15">
        <f t="shared" si="1"/>
        <v>0.14285714285714285</v>
      </c>
      <c r="J10" s="14">
        <v>3</v>
      </c>
      <c r="K10" s="14">
        <v>5</v>
      </c>
      <c r="L10" s="15">
        <f t="shared" si="2"/>
        <v>0.6</v>
      </c>
      <c r="M10" s="14">
        <v>3</v>
      </c>
      <c r="N10" s="14">
        <v>4</v>
      </c>
      <c r="O10" s="15">
        <f t="shared" si="3"/>
        <v>0.75</v>
      </c>
      <c r="P10" s="14">
        <v>1</v>
      </c>
      <c r="Q10" s="14">
        <v>0</v>
      </c>
      <c r="R10" s="14">
        <v>1</v>
      </c>
      <c r="S10" s="14">
        <v>0</v>
      </c>
      <c r="T10" s="14">
        <v>3</v>
      </c>
      <c r="U10" s="14">
        <f t="shared" si="4"/>
        <v>3</v>
      </c>
      <c r="V10" s="14">
        <v>0</v>
      </c>
      <c r="W10" s="14">
        <v>0</v>
      </c>
      <c r="X10" s="14">
        <f t="shared" si="5"/>
        <v>8</v>
      </c>
    </row>
    <row r="11" spans="1:24" x14ac:dyDescent="0.2">
      <c r="A11" s="3" t="s">
        <v>47</v>
      </c>
      <c r="B11" s="14"/>
      <c r="C11" s="14"/>
      <c r="D11" s="14">
        <f t="shared" si="0"/>
        <v>0</v>
      </c>
      <c r="E11" s="14">
        <v>0</v>
      </c>
      <c r="F11" s="14">
        <v>0</v>
      </c>
      <c r="G11" s="14">
        <v>0</v>
      </c>
      <c r="H11" s="14">
        <v>0</v>
      </c>
      <c r="I11" s="15">
        <f t="shared" si="1"/>
        <v>0</v>
      </c>
      <c r="J11" s="14">
        <v>0</v>
      </c>
      <c r="K11" s="14">
        <v>0</v>
      </c>
      <c r="L11" s="15">
        <f t="shared" si="2"/>
        <v>0</v>
      </c>
      <c r="M11" s="14">
        <v>0</v>
      </c>
      <c r="N11" s="14">
        <v>0</v>
      </c>
      <c r="O11" s="15">
        <f t="shared" si="3"/>
        <v>0</v>
      </c>
      <c r="P11" s="14">
        <v>0</v>
      </c>
      <c r="Q11" s="14">
        <v>0</v>
      </c>
      <c r="R11" s="14">
        <v>0</v>
      </c>
      <c r="S11" s="14">
        <v>0</v>
      </c>
      <c r="T11" s="14">
        <v>0</v>
      </c>
      <c r="U11" s="14">
        <f t="shared" si="4"/>
        <v>0</v>
      </c>
      <c r="V11" s="14">
        <v>0</v>
      </c>
      <c r="W11" s="14">
        <v>0</v>
      </c>
      <c r="X11" s="14">
        <f t="shared" si="5"/>
        <v>0</v>
      </c>
    </row>
    <row r="12" spans="1:24" x14ac:dyDescent="0.2">
      <c r="A12" s="3" t="s">
        <v>37</v>
      </c>
      <c r="B12" s="14"/>
      <c r="C12" s="14"/>
      <c r="D12" s="14">
        <f t="shared" si="0"/>
        <v>6</v>
      </c>
      <c r="E12" s="14">
        <v>1</v>
      </c>
      <c r="F12" s="14">
        <v>4</v>
      </c>
      <c r="G12" s="14">
        <v>3</v>
      </c>
      <c r="H12" s="14">
        <v>6</v>
      </c>
      <c r="I12" s="15">
        <f t="shared" si="1"/>
        <v>0.5</v>
      </c>
      <c r="J12" s="14">
        <v>0</v>
      </c>
      <c r="K12" s="14">
        <v>0</v>
      </c>
      <c r="L12" s="15">
        <f t="shared" si="2"/>
        <v>0</v>
      </c>
      <c r="M12" s="14">
        <v>0</v>
      </c>
      <c r="N12" s="14">
        <v>2</v>
      </c>
      <c r="O12" s="15">
        <f t="shared" si="3"/>
        <v>0</v>
      </c>
      <c r="P12" s="14">
        <v>1</v>
      </c>
      <c r="Q12" s="14">
        <v>1</v>
      </c>
      <c r="R12" s="14">
        <v>5</v>
      </c>
      <c r="S12" s="14">
        <v>4</v>
      </c>
      <c r="T12" s="14">
        <v>0</v>
      </c>
      <c r="U12" s="14">
        <f t="shared" si="4"/>
        <v>4</v>
      </c>
      <c r="V12" s="14">
        <v>0</v>
      </c>
      <c r="W12" s="14">
        <v>0</v>
      </c>
      <c r="X12" s="14">
        <f t="shared" si="5"/>
        <v>5</v>
      </c>
    </row>
    <row r="13" spans="1:24" x14ac:dyDescent="0.2">
      <c r="A13" s="3" t="s">
        <v>50</v>
      </c>
      <c r="B13" s="26"/>
      <c r="C13" s="26"/>
      <c r="D13" s="26"/>
      <c r="E13" s="26"/>
      <c r="F13" s="26"/>
      <c r="G13" s="26"/>
      <c r="H13" s="26"/>
      <c r="I13" s="27"/>
      <c r="J13" s="26"/>
      <c r="K13" s="26"/>
      <c r="L13" s="27"/>
      <c r="M13" s="26"/>
      <c r="N13" s="26"/>
      <c r="O13" s="27"/>
      <c r="P13" s="26"/>
      <c r="Q13" s="26"/>
      <c r="R13" s="26"/>
      <c r="S13" s="26"/>
      <c r="T13" s="26"/>
      <c r="U13" s="26"/>
      <c r="V13" s="26"/>
      <c r="W13" s="26"/>
      <c r="X13" s="26"/>
    </row>
    <row r="14" spans="1:24" x14ac:dyDescent="0.2">
      <c r="A14" s="3" t="s">
        <v>38</v>
      </c>
      <c r="B14" s="14"/>
      <c r="C14" s="14"/>
      <c r="D14" s="14">
        <f t="shared" si="0"/>
        <v>6</v>
      </c>
      <c r="E14" s="14">
        <v>1</v>
      </c>
      <c r="F14" s="14">
        <v>0</v>
      </c>
      <c r="G14" s="14">
        <v>3</v>
      </c>
      <c r="H14" s="14">
        <v>7</v>
      </c>
      <c r="I14" s="15">
        <f t="shared" si="1"/>
        <v>0.42857142857142855</v>
      </c>
      <c r="J14" s="14">
        <v>0</v>
      </c>
      <c r="K14" s="14">
        <v>1</v>
      </c>
      <c r="L14" s="15">
        <f t="shared" si="2"/>
        <v>0</v>
      </c>
      <c r="M14" s="14">
        <v>0</v>
      </c>
      <c r="N14" s="14">
        <v>0</v>
      </c>
      <c r="O14" s="15">
        <f t="shared" si="3"/>
        <v>0</v>
      </c>
      <c r="P14" s="14">
        <v>1</v>
      </c>
      <c r="Q14" s="14">
        <v>1</v>
      </c>
      <c r="R14" s="14">
        <v>2</v>
      </c>
      <c r="S14" s="14">
        <v>0</v>
      </c>
      <c r="T14" s="14">
        <v>1</v>
      </c>
      <c r="U14" s="14">
        <f t="shared" si="4"/>
        <v>1</v>
      </c>
      <c r="V14" s="14">
        <v>0</v>
      </c>
      <c r="W14" s="14">
        <v>0</v>
      </c>
      <c r="X14" s="14">
        <f t="shared" si="5"/>
        <v>1</v>
      </c>
    </row>
    <row r="15" spans="1:24" x14ac:dyDescent="0.2">
      <c r="A15" s="3" t="s">
        <v>39</v>
      </c>
      <c r="B15" s="14"/>
      <c r="C15" s="14"/>
      <c r="D15" s="14">
        <f t="shared" si="0"/>
        <v>2</v>
      </c>
      <c r="E15" s="14">
        <v>5</v>
      </c>
      <c r="F15" s="14">
        <v>2</v>
      </c>
      <c r="G15" s="14">
        <v>1</v>
      </c>
      <c r="H15" s="14">
        <v>3</v>
      </c>
      <c r="I15" s="15">
        <f t="shared" si="1"/>
        <v>0.33333333333333331</v>
      </c>
      <c r="J15" s="14">
        <v>0</v>
      </c>
      <c r="K15" s="14">
        <v>1</v>
      </c>
      <c r="L15" s="15">
        <f t="shared" si="2"/>
        <v>0</v>
      </c>
      <c r="M15" s="14">
        <v>0</v>
      </c>
      <c r="N15" s="14">
        <v>0</v>
      </c>
      <c r="O15" s="15">
        <f t="shared" si="3"/>
        <v>0</v>
      </c>
      <c r="P15" s="14">
        <v>2</v>
      </c>
      <c r="Q15" s="14">
        <v>2</v>
      </c>
      <c r="R15" s="14">
        <v>3</v>
      </c>
      <c r="S15" s="14">
        <v>2</v>
      </c>
      <c r="T15" s="14">
        <v>5</v>
      </c>
      <c r="U15" s="14">
        <f t="shared" si="4"/>
        <v>7</v>
      </c>
      <c r="V15" s="14">
        <v>0</v>
      </c>
      <c r="W15" s="14">
        <v>0</v>
      </c>
      <c r="X15" s="14">
        <f t="shared" si="5"/>
        <v>4</v>
      </c>
    </row>
    <row r="16" spans="1:24" x14ac:dyDescent="0.2">
      <c r="A16" s="3" t="s">
        <v>48</v>
      </c>
      <c r="B16" s="26"/>
      <c r="C16" s="26"/>
      <c r="D16" s="26"/>
      <c r="E16" s="26"/>
      <c r="F16" s="26"/>
      <c r="G16" s="26"/>
      <c r="H16" s="26"/>
      <c r="I16" s="27"/>
      <c r="J16" s="26"/>
      <c r="K16" s="26"/>
      <c r="L16" s="27"/>
      <c r="M16" s="26"/>
      <c r="N16" s="26"/>
      <c r="O16" s="27"/>
      <c r="P16" s="26"/>
      <c r="Q16" s="26"/>
      <c r="R16" s="26"/>
      <c r="S16" s="26"/>
      <c r="T16" s="26"/>
      <c r="U16" s="26"/>
      <c r="V16" s="26"/>
      <c r="W16" s="26"/>
      <c r="X16" s="26"/>
    </row>
    <row r="17" spans="1:24" x14ac:dyDescent="0.2">
      <c r="A17" s="3" t="s">
        <v>40</v>
      </c>
      <c r="B17" s="14"/>
      <c r="C17" s="14"/>
      <c r="D17" s="14">
        <f t="shared" si="0"/>
        <v>1</v>
      </c>
      <c r="E17" s="14">
        <v>0</v>
      </c>
      <c r="F17" s="14">
        <v>1</v>
      </c>
      <c r="G17" s="14">
        <v>0</v>
      </c>
      <c r="H17" s="14">
        <v>0</v>
      </c>
      <c r="I17" s="15">
        <f t="shared" si="1"/>
        <v>0</v>
      </c>
      <c r="J17" s="14">
        <v>0</v>
      </c>
      <c r="K17" s="14">
        <v>0</v>
      </c>
      <c r="L17" s="15">
        <f t="shared" si="2"/>
        <v>0</v>
      </c>
      <c r="M17" s="14">
        <v>1</v>
      </c>
      <c r="N17" s="14">
        <v>2</v>
      </c>
      <c r="O17" s="15">
        <f t="shared" si="3"/>
        <v>0.5</v>
      </c>
      <c r="P17" s="14">
        <v>0</v>
      </c>
      <c r="Q17" s="14">
        <v>0</v>
      </c>
      <c r="R17" s="14">
        <v>0</v>
      </c>
      <c r="S17" s="14">
        <v>0</v>
      </c>
      <c r="T17" s="14">
        <v>0</v>
      </c>
      <c r="U17" s="14">
        <f t="shared" si="4"/>
        <v>0</v>
      </c>
      <c r="V17" s="14">
        <v>0</v>
      </c>
      <c r="W17" s="14">
        <v>0</v>
      </c>
      <c r="X17" s="14">
        <f t="shared" si="5"/>
        <v>1</v>
      </c>
    </row>
    <row r="18" spans="1:24" x14ac:dyDescent="0.2">
      <c r="A18" s="3" t="s">
        <v>41</v>
      </c>
      <c r="B18" s="14"/>
      <c r="C18" s="14"/>
      <c r="D18" s="14">
        <f t="shared" si="0"/>
        <v>1</v>
      </c>
      <c r="E18" s="14">
        <v>4</v>
      </c>
      <c r="F18" s="14">
        <v>2</v>
      </c>
      <c r="G18" s="14">
        <v>0</v>
      </c>
      <c r="H18" s="14">
        <v>7</v>
      </c>
      <c r="I18" s="15">
        <f t="shared" si="1"/>
        <v>0</v>
      </c>
      <c r="J18" s="14">
        <v>0</v>
      </c>
      <c r="K18" s="14">
        <v>2</v>
      </c>
      <c r="L18" s="15">
        <f t="shared" si="2"/>
        <v>0</v>
      </c>
      <c r="M18" s="14">
        <v>1</v>
      </c>
      <c r="N18" s="14">
        <v>2</v>
      </c>
      <c r="O18" s="15">
        <f t="shared" si="3"/>
        <v>0.5</v>
      </c>
      <c r="P18" s="14">
        <v>0</v>
      </c>
      <c r="Q18" s="14">
        <v>1</v>
      </c>
      <c r="R18" s="14">
        <v>4</v>
      </c>
      <c r="S18" s="14">
        <v>1</v>
      </c>
      <c r="T18" s="14">
        <v>6</v>
      </c>
      <c r="U18" s="14">
        <f t="shared" si="4"/>
        <v>7</v>
      </c>
      <c r="V18" s="14">
        <v>0</v>
      </c>
      <c r="W18" s="14">
        <v>1</v>
      </c>
      <c r="X18" s="14">
        <f t="shared" si="5"/>
        <v>-6</v>
      </c>
    </row>
    <row r="19" spans="1:24" x14ac:dyDescent="0.2">
      <c r="A19" s="3" t="s">
        <v>46</v>
      </c>
      <c r="B19" s="14"/>
      <c r="C19" s="14"/>
      <c r="D19" s="14">
        <f t="shared" si="0"/>
        <v>4</v>
      </c>
      <c r="E19" s="14">
        <v>1</v>
      </c>
      <c r="F19" s="14">
        <v>3</v>
      </c>
      <c r="G19" s="14">
        <v>1</v>
      </c>
      <c r="H19" s="14">
        <v>6</v>
      </c>
      <c r="I19" s="15">
        <f t="shared" si="1"/>
        <v>0.16666666666666666</v>
      </c>
      <c r="J19" s="14">
        <v>0</v>
      </c>
      <c r="K19" s="14">
        <v>1</v>
      </c>
      <c r="L19" s="15">
        <f t="shared" si="2"/>
        <v>0</v>
      </c>
      <c r="M19" s="14">
        <v>2</v>
      </c>
      <c r="N19" s="14">
        <v>2</v>
      </c>
      <c r="O19" s="15">
        <f t="shared" si="3"/>
        <v>1</v>
      </c>
      <c r="P19" s="14">
        <v>2</v>
      </c>
      <c r="Q19" s="14">
        <v>2</v>
      </c>
      <c r="R19" s="14">
        <v>2</v>
      </c>
      <c r="S19" s="14">
        <v>0</v>
      </c>
      <c r="T19" s="14">
        <v>1</v>
      </c>
      <c r="U19" s="14">
        <f t="shared" si="4"/>
        <v>1</v>
      </c>
      <c r="V19" s="14">
        <v>0</v>
      </c>
      <c r="W19" s="14">
        <v>0</v>
      </c>
      <c r="X19" s="14">
        <f t="shared" si="5"/>
        <v>3</v>
      </c>
    </row>
    <row r="20" spans="1:24" x14ac:dyDescent="0.2">
      <c r="A20" s="3" t="s">
        <v>43</v>
      </c>
      <c r="B20" s="26"/>
      <c r="C20" s="26"/>
      <c r="D20" s="26"/>
      <c r="E20" s="26"/>
      <c r="F20" s="26"/>
      <c r="G20" s="26"/>
      <c r="H20" s="26"/>
      <c r="I20" s="27"/>
      <c r="J20" s="26"/>
      <c r="K20" s="26"/>
      <c r="L20" s="27"/>
      <c r="M20" s="26"/>
      <c r="N20" s="26"/>
      <c r="O20" s="27"/>
      <c r="P20" s="26"/>
      <c r="Q20" s="26"/>
      <c r="R20" s="26"/>
      <c r="S20" s="26"/>
      <c r="T20" s="26"/>
      <c r="U20" s="26"/>
      <c r="V20" s="26"/>
      <c r="W20" s="26"/>
      <c r="X20" s="26"/>
    </row>
    <row r="21" spans="1:24" x14ac:dyDescent="0.2">
      <c r="A21" s="3" t="s">
        <v>42</v>
      </c>
      <c r="B21" s="26"/>
      <c r="C21" s="26"/>
      <c r="D21" s="26"/>
      <c r="E21" s="26"/>
      <c r="F21" s="26"/>
      <c r="G21" s="26"/>
      <c r="H21" s="26"/>
      <c r="I21" s="27"/>
      <c r="J21" s="26"/>
      <c r="K21" s="26"/>
      <c r="L21" s="27"/>
      <c r="M21" s="26"/>
      <c r="N21" s="26"/>
      <c r="O21" s="27"/>
      <c r="P21" s="26"/>
      <c r="Q21" s="26"/>
      <c r="R21" s="26"/>
      <c r="S21" s="26"/>
      <c r="T21" s="26"/>
      <c r="U21" s="26"/>
      <c r="V21" s="26"/>
      <c r="W21" s="26"/>
      <c r="X21" s="26"/>
    </row>
    <row r="22" spans="1:24" x14ac:dyDescent="0.2">
      <c r="A22" s="3" t="s">
        <v>44</v>
      </c>
      <c r="B22" s="26"/>
      <c r="C22" s="26"/>
      <c r="D22" s="26"/>
      <c r="E22" s="26"/>
      <c r="F22" s="26"/>
      <c r="G22" s="26"/>
      <c r="H22" s="26"/>
      <c r="I22" s="27"/>
      <c r="J22" s="26"/>
      <c r="K22" s="26"/>
      <c r="L22" s="27"/>
      <c r="M22" s="26"/>
      <c r="N22" s="26"/>
      <c r="O22" s="27"/>
      <c r="P22" s="26"/>
      <c r="Q22" s="26"/>
      <c r="R22" s="26"/>
      <c r="S22" s="26"/>
      <c r="T22" s="26"/>
      <c r="U22" s="26"/>
      <c r="V22" s="26"/>
      <c r="W22" s="26"/>
      <c r="X22" s="26"/>
    </row>
    <row r="23" spans="1:24" x14ac:dyDescent="0.2">
      <c r="A23" s="3" t="s">
        <v>74</v>
      </c>
      <c r="B23" s="26"/>
      <c r="C23" s="26"/>
      <c r="D23" s="26"/>
      <c r="E23" s="26"/>
      <c r="F23" s="26"/>
      <c r="G23" s="26"/>
      <c r="H23" s="26"/>
      <c r="I23" s="27"/>
      <c r="J23" s="26"/>
      <c r="K23" s="26"/>
      <c r="L23" s="27"/>
      <c r="M23" s="26"/>
      <c r="N23" s="26"/>
      <c r="O23" s="27"/>
      <c r="P23" s="26"/>
      <c r="Q23" s="26"/>
      <c r="R23" s="26"/>
      <c r="S23" s="26"/>
      <c r="T23" s="26"/>
      <c r="U23" s="26"/>
      <c r="V23" s="26"/>
      <c r="W23" s="26"/>
      <c r="X23" s="26"/>
    </row>
    <row r="24" spans="1:24" s="2" customFormat="1" x14ac:dyDescent="0.2">
      <c r="A24" s="16" t="s">
        <v>1</v>
      </c>
      <c r="B24" s="16">
        <f>SUM(B3:B22)</f>
        <v>0</v>
      </c>
      <c r="C24" s="16">
        <f>SUM(C3:C22)</f>
        <v>0</v>
      </c>
      <c r="D24" s="16">
        <f>SUM(D3:D23)</f>
        <v>53</v>
      </c>
      <c r="E24" s="16">
        <f>SUM(E3:E23)</f>
        <v>26</v>
      </c>
      <c r="F24" s="16">
        <f>SUM(F3:F23)</f>
        <v>25</v>
      </c>
      <c r="G24" s="16">
        <f>SUM(G3:G23)</f>
        <v>15</v>
      </c>
      <c r="H24" s="16">
        <f>SUM(H3:H23)</f>
        <v>47</v>
      </c>
      <c r="I24" s="17">
        <f>G24/H24</f>
        <v>0.31914893617021278</v>
      </c>
      <c r="J24" s="16">
        <f>SUM(J3:J23)</f>
        <v>4</v>
      </c>
      <c r="K24" s="16">
        <f>SUM(K3:K23)</f>
        <v>13</v>
      </c>
      <c r="L24" s="17">
        <f>J24/K24</f>
        <v>0.30769230769230771</v>
      </c>
      <c r="M24" s="16">
        <f>SUM(M3:M23)</f>
        <v>11</v>
      </c>
      <c r="N24" s="16">
        <f>SUM(N3:N23)</f>
        <v>23</v>
      </c>
      <c r="O24" s="17">
        <f>M24/N24</f>
        <v>0.47826086956521741</v>
      </c>
      <c r="P24" s="16">
        <f t="shared" ref="P24:X24" si="6">SUM(P3:P23)</f>
        <v>8</v>
      </c>
      <c r="Q24" s="16">
        <f t="shared" si="6"/>
        <v>10</v>
      </c>
      <c r="R24" s="16">
        <f t="shared" si="6"/>
        <v>27</v>
      </c>
      <c r="S24" s="16">
        <f t="shared" si="6"/>
        <v>8</v>
      </c>
      <c r="T24" s="16">
        <f t="shared" si="6"/>
        <v>22</v>
      </c>
      <c r="U24" s="16">
        <f t="shared" si="6"/>
        <v>30</v>
      </c>
      <c r="V24" s="16">
        <f t="shared" si="6"/>
        <v>0</v>
      </c>
      <c r="W24" s="16">
        <f t="shared" si="6"/>
        <v>2</v>
      </c>
      <c r="X24" s="16">
        <f t="shared" si="6"/>
        <v>22</v>
      </c>
    </row>
  </sheetData>
  <mergeCells count="15">
    <mergeCell ref="X1:X2"/>
    <mergeCell ref="E1:F1"/>
    <mergeCell ref="G1:I1"/>
    <mergeCell ref="Q1:Q2"/>
    <mergeCell ref="R1:R2"/>
    <mergeCell ref="S1:U1"/>
    <mergeCell ref="A1:A2"/>
    <mergeCell ref="B1:B2"/>
    <mergeCell ref="C1:C2"/>
    <mergeCell ref="D1:D2"/>
    <mergeCell ref="W1:W2"/>
    <mergeCell ref="V1:V2"/>
    <mergeCell ref="P1:P2"/>
    <mergeCell ref="J1:L1"/>
    <mergeCell ref="M1:O1"/>
  </mergeCells>
  <phoneticPr fontId="0" type="noConversion"/>
  <pageMargins left="0.75" right="0.75" top="1" bottom="1" header="0.5" footer="0.5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X24"/>
  <sheetViews>
    <sheetView workbookViewId="0">
      <selection activeCell="B24" sqref="B24:X24"/>
    </sheetView>
  </sheetViews>
  <sheetFormatPr defaultRowHeight="12.75" x14ac:dyDescent="0.2"/>
  <cols>
    <col min="1" max="1" width="16.7109375" bestFit="1" customWidth="1"/>
    <col min="2" max="2" width="7" bestFit="1" customWidth="1"/>
    <col min="3" max="3" width="6.5703125" bestFit="1" customWidth="1"/>
    <col min="4" max="4" width="5.7109375" bestFit="1" customWidth="1"/>
    <col min="5" max="5" width="5" bestFit="1" customWidth="1"/>
    <col min="6" max="6" width="6.28515625" bestFit="1" customWidth="1"/>
    <col min="7" max="8" width="3" bestFit="1" customWidth="1"/>
    <col min="9" max="9" width="7.28515625" bestFit="1" customWidth="1"/>
    <col min="10" max="10" width="2" bestFit="1" customWidth="1"/>
    <col min="11" max="11" width="3" bestFit="1" customWidth="1"/>
    <col min="12" max="12" width="7.28515625" bestFit="1" customWidth="1"/>
    <col min="13" max="13" width="2" bestFit="1" customWidth="1"/>
    <col min="14" max="14" width="3" bestFit="1" customWidth="1"/>
    <col min="15" max="15" width="7.28515625" bestFit="1" customWidth="1"/>
    <col min="16" max="16" width="6" bestFit="1" customWidth="1"/>
    <col min="17" max="18" width="3.42578125" bestFit="1" customWidth="1"/>
    <col min="19" max="21" width="3" bestFit="1" customWidth="1"/>
    <col min="22" max="22" width="8.42578125" bestFit="1" customWidth="1"/>
    <col min="24" max="24" width="8.42578125" bestFit="1" customWidth="1"/>
  </cols>
  <sheetData>
    <row r="1" spans="1:24" s="2" customFormat="1" x14ac:dyDescent="0.2">
      <c r="A1" s="96" t="s">
        <v>0</v>
      </c>
      <c r="B1" s="96" t="s">
        <v>2</v>
      </c>
      <c r="C1" s="96" t="s">
        <v>14</v>
      </c>
      <c r="D1" s="96" t="s">
        <v>3</v>
      </c>
      <c r="E1" s="96" t="s">
        <v>26</v>
      </c>
      <c r="F1" s="96"/>
      <c r="G1" s="96" t="s">
        <v>19</v>
      </c>
      <c r="H1" s="96"/>
      <c r="I1" s="96"/>
      <c r="J1" s="96" t="s">
        <v>17</v>
      </c>
      <c r="K1" s="96"/>
      <c r="L1" s="96"/>
      <c r="M1" s="96" t="s">
        <v>18</v>
      </c>
      <c r="N1" s="96"/>
      <c r="O1" s="96"/>
      <c r="P1" s="96" t="s">
        <v>15</v>
      </c>
      <c r="Q1" s="96" t="s">
        <v>22</v>
      </c>
      <c r="R1" s="96" t="s">
        <v>23</v>
      </c>
      <c r="S1" s="96" t="s">
        <v>16</v>
      </c>
      <c r="T1" s="96"/>
      <c r="U1" s="96"/>
      <c r="V1" s="95" t="s">
        <v>24</v>
      </c>
      <c r="W1" s="96" t="s">
        <v>20</v>
      </c>
      <c r="X1" s="96" t="s">
        <v>21</v>
      </c>
    </row>
    <row r="2" spans="1:24" s="2" customFormat="1" x14ac:dyDescent="0.2">
      <c r="A2" s="96"/>
      <c r="B2" s="96"/>
      <c r="C2" s="96"/>
      <c r="D2" s="96"/>
      <c r="E2" s="1" t="s">
        <v>27</v>
      </c>
      <c r="F2" s="1" t="s">
        <v>28</v>
      </c>
      <c r="G2" s="1" t="s">
        <v>8</v>
      </c>
      <c r="H2" s="1" t="s">
        <v>9</v>
      </c>
      <c r="I2" s="1" t="s">
        <v>10</v>
      </c>
      <c r="J2" s="1" t="s">
        <v>8</v>
      </c>
      <c r="K2" s="1" t="s">
        <v>9</v>
      </c>
      <c r="L2" s="1" t="s">
        <v>10</v>
      </c>
      <c r="M2" s="1" t="s">
        <v>8</v>
      </c>
      <c r="N2" s="1" t="s">
        <v>9</v>
      </c>
      <c r="O2" s="1" t="s">
        <v>10</v>
      </c>
      <c r="P2" s="96"/>
      <c r="Q2" s="96"/>
      <c r="R2" s="96"/>
      <c r="S2" s="1" t="s">
        <v>11</v>
      </c>
      <c r="T2" s="1" t="s">
        <v>13</v>
      </c>
      <c r="U2" s="1" t="s">
        <v>12</v>
      </c>
      <c r="V2" s="95"/>
      <c r="W2" s="96"/>
      <c r="X2" s="96"/>
    </row>
    <row r="3" spans="1:24" x14ac:dyDescent="0.2">
      <c r="A3" s="3" t="s">
        <v>30</v>
      </c>
      <c r="B3" s="14"/>
      <c r="C3" s="14"/>
      <c r="D3" s="14">
        <f>+G3*2+J3*3+M3</f>
        <v>6</v>
      </c>
      <c r="E3" s="14">
        <v>2</v>
      </c>
      <c r="F3" s="14">
        <v>1</v>
      </c>
      <c r="G3" s="14">
        <v>3</v>
      </c>
      <c r="H3" s="14">
        <v>8</v>
      </c>
      <c r="I3" s="15">
        <f>IF(H3=0,0,G3/H3)</f>
        <v>0.375</v>
      </c>
      <c r="J3" s="14">
        <v>0</v>
      </c>
      <c r="K3" s="14">
        <v>0</v>
      </c>
      <c r="L3" s="15">
        <f>IF(K3=0,0,J3/K3)</f>
        <v>0</v>
      </c>
      <c r="M3" s="14">
        <v>0</v>
      </c>
      <c r="N3" s="14">
        <v>0</v>
      </c>
      <c r="O3" s="15">
        <f>IF(N3=0,0,M3/N3)</f>
        <v>0</v>
      </c>
      <c r="P3" s="14">
        <v>2</v>
      </c>
      <c r="Q3" s="14">
        <v>1</v>
      </c>
      <c r="R3" s="14">
        <v>1</v>
      </c>
      <c r="S3" s="14">
        <v>3</v>
      </c>
      <c r="T3" s="14">
        <v>2</v>
      </c>
      <c r="U3" s="14">
        <f>S3+T3</f>
        <v>5</v>
      </c>
      <c r="V3" s="14">
        <v>0</v>
      </c>
      <c r="W3" s="14">
        <v>0</v>
      </c>
      <c r="X3" s="14">
        <f>+D3+F3+G3+J3+M3+P3+Q3+S3+T3+W3-E3-H3-K3-N3-R3</f>
        <v>7</v>
      </c>
    </row>
    <row r="4" spans="1:24" x14ac:dyDescent="0.2">
      <c r="A4" s="3" t="s">
        <v>31</v>
      </c>
      <c r="B4" s="14"/>
      <c r="C4" s="14"/>
      <c r="D4" s="14">
        <f t="shared" ref="D4:D20" si="0">+G4*2+J4*3+M4</f>
        <v>4</v>
      </c>
      <c r="E4" s="14">
        <v>3</v>
      </c>
      <c r="F4" s="14">
        <v>2</v>
      </c>
      <c r="G4" s="14">
        <v>2</v>
      </c>
      <c r="H4" s="14">
        <v>4</v>
      </c>
      <c r="I4" s="15">
        <f t="shared" ref="I4:I20" si="1">IF(H4=0,0,G4/H4)</f>
        <v>0.5</v>
      </c>
      <c r="J4" s="14">
        <v>0</v>
      </c>
      <c r="K4" s="14">
        <v>0</v>
      </c>
      <c r="L4" s="15">
        <f t="shared" ref="L4:L20" si="2">IF(K4=0,0,J4/K4)</f>
        <v>0</v>
      </c>
      <c r="M4" s="14">
        <v>0</v>
      </c>
      <c r="N4" s="14">
        <v>4</v>
      </c>
      <c r="O4" s="15">
        <f t="shared" ref="O4:O20" si="3">IF(N4=0,0,M4/N4)</f>
        <v>0</v>
      </c>
      <c r="P4" s="14">
        <v>0</v>
      </c>
      <c r="Q4" s="14">
        <v>1</v>
      </c>
      <c r="R4" s="14">
        <v>6</v>
      </c>
      <c r="S4" s="14">
        <v>1</v>
      </c>
      <c r="T4" s="14">
        <v>5</v>
      </c>
      <c r="U4" s="14">
        <f t="shared" ref="U4:U20" si="4">S4+T4</f>
        <v>6</v>
      </c>
      <c r="V4" s="14">
        <v>0</v>
      </c>
      <c r="W4" s="14">
        <v>0</v>
      </c>
      <c r="X4" s="14">
        <f t="shared" ref="X4:X20" si="5">+D4+F4+G4+J4+M4+P4+Q4+S4+T4+W4-E4-H4-K4-N4-R4</f>
        <v>-2</v>
      </c>
    </row>
    <row r="5" spans="1:24" x14ac:dyDescent="0.2">
      <c r="A5" s="3" t="s">
        <v>75</v>
      </c>
      <c r="B5" s="26"/>
      <c r="C5" s="26"/>
      <c r="D5" s="26"/>
      <c r="E5" s="26"/>
      <c r="F5" s="26"/>
      <c r="G5" s="26"/>
      <c r="H5" s="26"/>
      <c r="I5" s="27"/>
      <c r="J5" s="26"/>
      <c r="K5" s="26"/>
      <c r="L5" s="27"/>
      <c r="M5" s="26"/>
      <c r="N5" s="26"/>
      <c r="O5" s="27"/>
      <c r="P5" s="26"/>
      <c r="Q5" s="26"/>
      <c r="R5" s="26"/>
      <c r="S5" s="26"/>
      <c r="T5" s="26"/>
      <c r="U5" s="26"/>
      <c r="V5" s="26"/>
      <c r="W5" s="26"/>
      <c r="X5" s="26"/>
    </row>
    <row r="6" spans="1:24" x14ac:dyDescent="0.2">
      <c r="A6" s="3" t="s">
        <v>32</v>
      </c>
      <c r="B6" s="26"/>
      <c r="C6" s="26"/>
      <c r="D6" s="26"/>
      <c r="E6" s="26"/>
      <c r="F6" s="26"/>
      <c r="G6" s="26"/>
      <c r="H6" s="26"/>
      <c r="I6" s="27"/>
      <c r="J6" s="26"/>
      <c r="K6" s="26"/>
      <c r="L6" s="27"/>
      <c r="M6" s="26"/>
      <c r="N6" s="26"/>
      <c r="O6" s="27"/>
      <c r="P6" s="26"/>
      <c r="Q6" s="26"/>
      <c r="R6" s="26"/>
      <c r="S6" s="26"/>
      <c r="T6" s="26"/>
      <c r="U6" s="26"/>
      <c r="V6" s="26"/>
      <c r="W6" s="26"/>
      <c r="X6" s="26"/>
    </row>
    <row r="7" spans="1:24" x14ac:dyDescent="0.2">
      <c r="A7" s="3" t="s">
        <v>33</v>
      </c>
      <c r="B7" s="26"/>
      <c r="C7" s="26"/>
      <c r="D7" s="26"/>
      <c r="E7" s="26"/>
      <c r="F7" s="26"/>
      <c r="G7" s="26"/>
      <c r="H7" s="26"/>
      <c r="I7" s="27"/>
      <c r="J7" s="26"/>
      <c r="K7" s="26"/>
      <c r="L7" s="27"/>
      <c r="M7" s="26"/>
      <c r="N7" s="26"/>
      <c r="O7" s="27"/>
      <c r="P7" s="26"/>
      <c r="Q7" s="26"/>
      <c r="R7" s="26"/>
      <c r="S7" s="26"/>
      <c r="T7" s="26"/>
      <c r="U7" s="26"/>
      <c r="V7" s="26"/>
      <c r="W7" s="26"/>
      <c r="X7" s="26"/>
    </row>
    <row r="8" spans="1:24" x14ac:dyDescent="0.2">
      <c r="A8" s="3" t="s">
        <v>34</v>
      </c>
      <c r="B8" s="26"/>
      <c r="C8" s="26"/>
      <c r="D8" s="26"/>
      <c r="E8" s="26"/>
      <c r="F8" s="26"/>
      <c r="G8" s="26"/>
      <c r="H8" s="26"/>
      <c r="I8" s="27"/>
      <c r="J8" s="26"/>
      <c r="K8" s="26"/>
      <c r="L8" s="27"/>
      <c r="M8" s="26"/>
      <c r="N8" s="26"/>
      <c r="O8" s="27"/>
      <c r="P8" s="26"/>
      <c r="Q8" s="26"/>
      <c r="R8" s="26"/>
      <c r="S8" s="26"/>
      <c r="T8" s="26"/>
      <c r="U8" s="26"/>
      <c r="V8" s="26"/>
      <c r="W8" s="26"/>
      <c r="X8" s="26"/>
    </row>
    <row r="9" spans="1:24" x14ac:dyDescent="0.2">
      <c r="A9" s="3" t="s">
        <v>35</v>
      </c>
      <c r="B9" s="14"/>
      <c r="C9" s="14"/>
      <c r="D9" s="14">
        <f t="shared" si="0"/>
        <v>19</v>
      </c>
      <c r="E9" s="14">
        <v>3</v>
      </c>
      <c r="F9" s="14">
        <v>5</v>
      </c>
      <c r="G9" s="14">
        <v>1</v>
      </c>
      <c r="H9" s="14">
        <v>2</v>
      </c>
      <c r="I9" s="15">
        <f t="shared" si="1"/>
        <v>0.5</v>
      </c>
      <c r="J9" s="14">
        <v>5</v>
      </c>
      <c r="K9" s="14">
        <v>14</v>
      </c>
      <c r="L9" s="15">
        <f t="shared" si="2"/>
        <v>0.35714285714285715</v>
      </c>
      <c r="M9" s="14">
        <v>2</v>
      </c>
      <c r="N9" s="14">
        <v>2</v>
      </c>
      <c r="O9" s="15">
        <f t="shared" si="3"/>
        <v>1</v>
      </c>
      <c r="P9" s="14">
        <v>1</v>
      </c>
      <c r="Q9" s="14">
        <v>1</v>
      </c>
      <c r="R9" s="14">
        <v>4</v>
      </c>
      <c r="S9" s="14">
        <v>0</v>
      </c>
      <c r="T9" s="14">
        <v>4</v>
      </c>
      <c r="U9" s="14">
        <f t="shared" si="4"/>
        <v>4</v>
      </c>
      <c r="V9" s="14"/>
      <c r="W9" s="14"/>
      <c r="X9" s="14">
        <f t="shared" si="5"/>
        <v>13</v>
      </c>
    </row>
    <row r="10" spans="1:24" x14ac:dyDescent="0.2">
      <c r="A10" s="3" t="s">
        <v>36</v>
      </c>
      <c r="B10" s="14"/>
      <c r="C10" s="14"/>
      <c r="D10" s="14">
        <f t="shared" si="0"/>
        <v>6</v>
      </c>
      <c r="E10" s="14">
        <v>3</v>
      </c>
      <c r="F10" s="14">
        <v>2</v>
      </c>
      <c r="G10" s="14">
        <v>1</v>
      </c>
      <c r="H10" s="14">
        <v>2</v>
      </c>
      <c r="I10" s="15">
        <f t="shared" si="1"/>
        <v>0.5</v>
      </c>
      <c r="J10" s="14">
        <v>1</v>
      </c>
      <c r="K10" s="14">
        <v>5</v>
      </c>
      <c r="L10" s="15">
        <f t="shared" si="2"/>
        <v>0.2</v>
      </c>
      <c r="M10" s="14">
        <v>1</v>
      </c>
      <c r="N10" s="14">
        <v>2</v>
      </c>
      <c r="O10" s="15">
        <f t="shared" si="3"/>
        <v>0.5</v>
      </c>
      <c r="P10" s="14">
        <v>5</v>
      </c>
      <c r="Q10" s="14">
        <v>2</v>
      </c>
      <c r="R10" s="14">
        <v>4</v>
      </c>
      <c r="S10" s="14">
        <v>0</v>
      </c>
      <c r="T10" s="14">
        <v>6</v>
      </c>
      <c r="U10" s="14">
        <f t="shared" si="4"/>
        <v>6</v>
      </c>
      <c r="V10" s="14">
        <v>0</v>
      </c>
      <c r="W10" s="14">
        <v>0</v>
      </c>
      <c r="X10" s="14">
        <f t="shared" si="5"/>
        <v>8</v>
      </c>
    </row>
    <row r="11" spans="1:24" x14ac:dyDescent="0.2">
      <c r="A11" s="3" t="s">
        <v>47</v>
      </c>
      <c r="B11" s="14"/>
      <c r="C11" s="14"/>
      <c r="D11" s="14">
        <f t="shared" si="0"/>
        <v>0</v>
      </c>
      <c r="E11" s="14">
        <v>0</v>
      </c>
      <c r="F11" s="14">
        <v>0</v>
      </c>
      <c r="G11" s="14">
        <v>0</v>
      </c>
      <c r="H11" s="14">
        <v>0</v>
      </c>
      <c r="I11" s="15">
        <f t="shared" si="1"/>
        <v>0</v>
      </c>
      <c r="J11" s="14">
        <v>0</v>
      </c>
      <c r="K11" s="14">
        <v>1</v>
      </c>
      <c r="L11" s="15">
        <f t="shared" si="2"/>
        <v>0</v>
      </c>
      <c r="M11" s="14">
        <v>0</v>
      </c>
      <c r="N11" s="14">
        <v>0</v>
      </c>
      <c r="O11" s="15">
        <f t="shared" si="3"/>
        <v>0</v>
      </c>
      <c r="P11" s="14">
        <v>1</v>
      </c>
      <c r="Q11" s="14">
        <v>0</v>
      </c>
      <c r="R11" s="14">
        <v>0</v>
      </c>
      <c r="S11" s="14">
        <v>0</v>
      </c>
      <c r="T11" s="14">
        <v>0</v>
      </c>
      <c r="U11" s="14">
        <f t="shared" si="4"/>
        <v>0</v>
      </c>
      <c r="V11" s="14">
        <v>0</v>
      </c>
      <c r="W11" s="14">
        <v>0</v>
      </c>
      <c r="X11" s="14">
        <f t="shared" si="5"/>
        <v>0</v>
      </c>
    </row>
    <row r="12" spans="1:24" x14ac:dyDescent="0.2">
      <c r="A12" s="3" t="s">
        <v>37</v>
      </c>
      <c r="B12" s="14"/>
      <c r="C12" s="14"/>
      <c r="D12" s="14">
        <f t="shared" si="0"/>
        <v>11</v>
      </c>
      <c r="E12" s="14">
        <v>4</v>
      </c>
      <c r="F12" s="14">
        <v>2</v>
      </c>
      <c r="G12" s="14">
        <v>3</v>
      </c>
      <c r="H12" s="14">
        <v>7</v>
      </c>
      <c r="I12" s="15">
        <f t="shared" si="1"/>
        <v>0.42857142857142855</v>
      </c>
      <c r="J12" s="14">
        <v>1</v>
      </c>
      <c r="K12" s="14">
        <v>1</v>
      </c>
      <c r="L12" s="15">
        <f t="shared" si="2"/>
        <v>1</v>
      </c>
      <c r="M12" s="14">
        <v>2</v>
      </c>
      <c r="N12" s="14">
        <v>2</v>
      </c>
      <c r="O12" s="15">
        <f t="shared" si="3"/>
        <v>1</v>
      </c>
      <c r="P12" s="14">
        <v>3</v>
      </c>
      <c r="Q12" s="14">
        <v>4</v>
      </c>
      <c r="R12" s="14">
        <v>0</v>
      </c>
      <c r="S12" s="14">
        <v>2</v>
      </c>
      <c r="T12" s="14">
        <v>1</v>
      </c>
      <c r="U12" s="14">
        <f t="shared" si="4"/>
        <v>3</v>
      </c>
      <c r="V12" s="14">
        <v>0</v>
      </c>
      <c r="W12" s="14">
        <v>0</v>
      </c>
      <c r="X12" s="14">
        <f t="shared" si="5"/>
        <v>15</v>
      </c>
    </row>
    <row r="13" spans="1:24" x14ac:dyDescent="0.2">
      <c r="A13" s="3" t="s">
        <v>50</v>
      </c>
      <c r="B13" s="14"/>
      <c r="C13" s="14"/>
      <c r="D13" s="14">
        <f t="shared" si="0"/>
        <v>4</v>
      </c>
      <c r="E13" s="14">
        <v>0</v>
      </c>
      <c r="F13" s="14">
        <v>1</v>
      </c>
      <c r="G13" s="14">
        <v>2</v>
      </c>
      <c r="H13" s="14">
        <v>6</v>
      </c>
      <c r="I13" s="15">
        <f t="shared" si="1"/>
        <v>0.33333333333333331</v>
      </c>
      <c r="J13" s="14">
        <v>0</v>
      </c>
      <c r="K13" s="14">
        <v>1</v>
      </c>
      <c r="L13" s="15">
        <f t="shared" si="2"/>
        <v>0</v>
      </c>
      <c r="M13" s="14">
        <v>0</v>
      </c>
      <c r="N13" s="14">
        <v>0</v>
      </c>
      <c r="O13" s="15">
        <f t="shared" si="3"/>
        <v>0</v>
      </c>
      <c r="P13" s="14">
        <v>3</v>
      </c>
      <c r="Q13" s="14">
        <v>0</v>
      </c>
      <c r="R13" s="14">
        <v>0</v>
      </c>
      <c r="S13" s="14">
        <v>0</v>
      </c>
      <c r="T13" s="14">
        <v>0</v>
      </c>
      <c r="U13" s="14">
        <f t="shared" si="4"/>
        <v>0</v>
      </c>
      <c r="V13" s="14">
        <v>0</v>
      </c>
      <c r="W13" s="14">
        <v>0</v>
      </c>
      <c r="X13" s="14">
        <f t="shared" si="5"/>
        <v>3</v>
      </c>
    </row>
    <row r="14" spans="1:24" x14ac:dyDescent="0.2">
      <c r="A14" s="3" t="s">
        <v>38</v>
      </c>
      <c r="B14" s="26"/>
      <c r="C14" s="26"/>
      <c r="D14" s="26"/>
      <c r="E14" s="26"/>
      <c r="F14" s="26"/>
      <c r="G14" s="26"/>
      <c r="H14" s="26"/>
      <c r="I14" s="27"/>
      <c r="J14" s="26"/>
      <c r="K14" s="26"/>
      <c r="L14" s="27"/>
      <c r="M14" s="26"/>
      <c r="N14" s="26"/>
      <c r="O14" s="27"/>
      <c r="P14" s="26"/>
      <c r="Q14" s="26"/>
      <c r="R14" s="26"/>
      <c r="S14" s="26"/>
      <c r="T14" s="26"/>
      <c r="U14" s="26"/>
      <c r="V14" s="26"/>
      <c r="W14" s="26"/>
      <c r="X14" s="26"/>
    </row>
    <row r="15" spans="1:24" x14ac:dyDescent="0.2">
      <c r="A15" s="3" t="s">
        <v>39</v>
      </c>
      <c r="B15" s="14"/>
      <c r="C15" s="14"/>
      <c r="D15" s="14">
        <f t="shared" si="0"/>
        <v>5</v>
      </c>
      <c r="E15" s="14">
        <v>0</v>
      </c>
      <c r="F15" s="14">
        <v>3</v>
      </c>
      <c r="G15" s="14">
        <v>1</v>
      </c>
      <c r="H15" s="14">
        <v>7</v>
      </c>
      <c r="I15" s="15">
        <f t="shared" si="1"/>
        <v>0.14285714285714285</v>
      </c>
      <c r="J15" s="14">
        <v>0</v>
      </c>
      <c r="K15" s="14">
        <v>2</v>
      </c>
      <c r="L15" s="15">
        <f t="shared" si="2"/>
        <v>0</v>
      </c>
      <c r="M15" s="14">
        <v>3</v>
      </c>
      <c r="N15" s="14">
        <v>6</v>
      </c>
      <c r="O15" s="15">
        <f t="shared" si="3"/>
        <v>0.5</v>
      </c>
      <c r="P15" s="14">
        <v>0</v>
      </c>
      <c r="Q15" s="14">
        <v>3</v>
      </c>
      <c r="R15" s="14">
        <v>3</v>
      </c>
      <c r="S15" s="14">
        <v>5</v>
      </c>
      <c r="T15" s="14">
        <v>4</v>
      </c>
      <c r="U15" s="14">
        <f t="shared" si="4"/>
        <v>9</v>
      </c>
      <c r="V15" s="14">
        <v>0</v>
      </c>
      <c r="W15" s="14">
        <v>1</v>
      </c>
      <c r="X15" s="14">
        <f t="shared" si="5"/>
        <v>7</v>
      </c>
    </row>
    <row r="16" spans="1:24" x14ac:dyDescent="0.2">
      <c r="A16" s="3" t="s">
        <v>48</v>
      </c>
      <c r="B16" s="26"/>
      <c r="C16" s="26"/>
      <c r="D16" s="26"/>
      <c r="E16" s="26"/>
      <c r="F16" s="26"/>
      <c r="G16" s="26"/>
      <c r="H16" s="26"/>
      <c r="I16" s="27"/>
      <c r="J16" s="26"/>
      <c r="K16" s="26"/>
      <c r="L16" s="27"/>
      <c r="M16" s="26"/>
      <c r="N16" s="26"/>
      <c r="O16" s="27"/>
      <c r="P16" s="26"/>
      <c r="Q16" s="26"/>
      <c r="R16" s="26"/>
      <c r="S16" s="26"/>
      <c r="T16" s="26"/>
      <c r="U16" s="26"/>
      <c r="V16" s="26"/>
      <c r="W16" s="26"/>
      <c r="X16" s="26"/>
    </row>
    <row r="17" spans="1:24" x14ac:dyDescent="0.2">
      <c r="A17" s="3" t="s">
        <v>40</v>
      </c>
      <c r="B17" s="26"/>
      <c r="C17" s="26"/>
      <c r="D17" s="26"/>
      <c r="E17" s="26"/>
      <c r="F17" s="26"/>
      <c r="G17" s="26"/>
      <c r="H17" s="26"/>
      <c r="I17" s="27"/>
      <c r="J17" s="26"/>
      <c r="K17" s="26"/>
      <c r="L17" s="27"/>
      <c r="M17" s="26"/>
      <c r="N17" s="26"/>
      <c r="O17" s="27"/>
      <c r="P17" s="26"/>
      <c r="Q17" s="26"/>
      <c r="R17" s="26"/>
      <c r="S17" s="26"/>
      <c r="T17" s="26"/>
      <c r="U17" s="26"/>
      <c r="V17" s="26"/>
      <c r="W17" s="26"/>
      <c r="X17" s="26"/>
    </row>
    <row r="18" spans="1:24" x14ac:dyDescent="0.2">
      <c r="A18" s="3" t="s">
        <v>41</v>
      </c>
      <c r="B18" s="26"/>
      <c r="C18" s="26"/>
      <c r="D18" s="26"/>
      <c r="E18" s="26"/>
      <c r="F18" s="26"/>
      <c r="G18" s="26"/>
      <c r="H18" s="26"/>
      <c r="I18" s="27"/>
      <c r="J18" s="26"/>
      <c r="K18" s="26"/>
      <c r="L18" s="27"/>
      <c r="M18" s="26"/>
      <c r="N18" s="26"/>
      <c r="O18" s="27"/>
      <c r="P18" s="26"/>
      <c r="Q18" s="26"/>
      <c r="R18" s="26"/>
      <c r="S18" s="26"/>
      <c r="T18" s="26"/>
      <c r="U18" s="26"/>
      <c r="V18" s="26"/>
      <c r="W18" s="26"/>
      <c r="X18" s="26"/>
    </row>
    <row r="19" spans="1:24" x14ac:dyDescent="0.2">
      <c r="A19" s="3" t="s">
        <v>46</v>
      </c>
      <c r="B19" s="14"/>
      <c r="C19" s="14"/>
      <c r="D19" s="14">
        <f t="shared" si="0"/>
        <v>0</v>
      </c>
      <c r="E19" s="14">
        <v>3</v>
      </c>
      <c r="F19" s="14">
        <v>1</v>
      </c>
      <c r="G19" s="14">
        <v>0</v>
      </c>
      <c r="H19" s="14">
        <v>0</v>
      </c>
      <c r="I19" s="15">
        <f t="shared" si="1"/>
        <v>0</v>
      </c>
      <c r="J19" s="14">
        <v>0</v>
      </c>
      <c r="K19" s="14">
        <v>1</v>
      </c>
      <c r="L19" s="15">
        <f t="shared" si="2"/>
        <v>0</v>
      </c>
      <c r="M19" s="14">
        <v>0</v>
      </c>
      <c r="N19" s="14">
        <v>0</v>
      </c>
      <c r="O19" s="15">
        <f t="shared" si="3"/>
        <v>0</v>
      </c>
      <c r="P19" s="14">
        <v>2</v>
      </c>
      <c r="Q19" s="14">
        <v>1</v>
      </c>
      <c r="R19" s="14">
        <v>2</v>
      </c>
      <c r="S19" s="14">
        <v>2</v>
      </c>
      <c r="T19" s="14">
        <v>0</v>
      </c>
      <c r="U19" s="14">
        <f t="shared" si="4"/>
        <v>2</v>
      </c>
      <c r="V19" s="14">
        <v>0</v>
      </c>
      <c r="W19" s="14">
        <v>0</v>
      </c>
      <c r="X19" s="14">
        <f t="shared" si="5"/>
        <v>0</v>
      </c>
    </row>
    <row r="20" spans="1:24" x14ac:dyDescent="0.2">
      <c r="A20" s="3" t="s">
        <v>43</v>
      </c>
      <c r="B20" s="14"/>
      <c r="C20" s="14"/>
      <c r="D20" s="14">
        <f t="shared" si="0"/>
        <v>0</v>
      </c>
      <c r="E20" s="14">
        <v>0</v>
      </c>
      <c r="F20" s="14">
        <v>0</v>
      </c>
      <c r="G20" s="14">
        <v>0</v>
      </c>
      <c r="H20" s="14">
        <v>0</v>
      </c>
      <c r="I20" s="15">
        <f t="shared" si="1"/>
        <v>0</v>
      </c>
      <c r="J20" s="14">
        <v>0</v>
      </c>
      <c r="K20" s="14">
        <v>0</v>
      </c>
      <c r="L20" s="15">
        <f t="shared" si="2"/>
        <v>0</v>
      </c>
      <c r="M20" s="14">
        <v>0</v>
      </c>
      <c r="N20" s="14">
        <v>0</v>
      </c>
      <c r="O20" s="15">
        <f t="shared" si="3"/>
        <v>0</v>
      </c>
      <c r="P20" s="14">
        <v>0</v>
      </c>
      <c r="Q20" s="14">
        <v>0</v>
      </c>
      <c r="R20" s="14">
        <v>0</v>
      </c>
      <c r="S20" s="14">
        <v>0</v>
      </c>
      <c r="T20" s="14">
        <v>2</v>
      </c>
      <c r="U20" s="14">
        <f t="shared" si="4"/>
        <v>2</v>
      </c>
      <c r="V20" s="14">
        <v>0</v>
      </c>
      <c r="W20" s="14">
        <v>0</v>
      </c>
      <c r="X20" s="14">
        <f t="shared" si="5"/>
        <v>2</v>
      </c>
    </row>
    <row r="21" spans="1:24" x14ac:dyDescent="0.2">
      <c r="A21" s="3" t="s">
        <v>42</v>
      </c>
      <c r="B21" s="26"/>
      <c r="C21" s="26"/>
      <c r="D21" s="26"/>
      <c r="E21" s="26"/>
      <c r="F21" s="26"/>
      <c r="G21" s="26"/>
      <c r="H21" s="26"/>
      <c r="I21" s="27"/>
      <c r="J21" s="26"/>
      <c r="K21" s="26"/>
      <c r="L21" s="27"/>
      <c r="M21" s="26"/>
      <c r="N21" s="26"/>
      <c r="O21" s="27"/>
      <c r="P21" s="26"/>
      <c r="Q21" s="26"/>
      <c r="R21" s="26"/>
      <c r="S21" s="26"/>
      <c r="T21" s="26"/>
      <c r="U21" s="26"/>
      <c r="V21" s="26"/>
      <c r="W21" s="26"/>
      <c r="X21" s="26"/>
    </row>
    <row r="22" spans="1:24" x14ac:dyDescent="0.2">
      <c r="A22" s="3" t="s">
        <v>44</v>
      </c>
      <c r="B22" s="26"/>
      <c r="C22" s="26"/>
      <c r="D22" s="26"/>
      <c r="E22" s="26"/>
      <c r="F22" s="26"/>
      <c r="G22" s="26"/>
      <c r="H22" s="26"/>
      <c r="I22" s="27"/>
      <c r="J22" s="26"/>
      <c r="K22" s="26"/>
      <c r="L22" s="27"/>
      <c r="M22" s="26"/>
      <c r="N22" s="26"/>
      <c r="O22" s="27"/>
      <c r="P22" s="26"/>
      <c r="Q22" s="26"/>
      <c r="R22" s="26"/>
      <c r="S22" s="26"/>
      <c r="T22" s="26"/>
      <c r="U22" s="26"/>
      <c r="V22" s="26"/>
      <c r="W22" s="26"/>
      <c r="X22" s="26"/>
    </row>
    <row r="23" spans="1:24" x14ac:dyDescent="0.2">
      <c r="A23" s="3" t="s">
        <v>74</v>
      </c>
      <c r="B23" s="26"/>
      <c r="C23" s="26"/>
      <c r="D23" s="26"/>
      <c r="E23" s="26"/>
      <c r="F23" s="26"/>
      <c r="G23" s="26"/>
      <c r="H23" s="26"/>
      <c r="I23" s="27"/>
      <c r="J23" s="26"/>
      <c r="K23" s="26"/>
      <c r="L23" s="27"/>
      <c r="M23" s="26"/>
      <c r="N23" s="26"/>
      <c r="O23" s="27"/>
      <c r="P23" s="26"/>
      <c r="Q23" s="26"/>
      <c r="R23" s="26"/>
      <c r="S23" s="26"/>
      <c r="T23" s="26"/>
      <c r="U23" s="26"/>
      <c r="V23" s="26"/>
      <c r="W23" s="26"/>
      <c r="X23" s="26"/>
    </row>
    <row r="24" spans="1:24" s="2" customFormat="1" x14ac:dyDescent="0.2">
      <c r="A24" s="16" t="s">
        <v>1</v>
      </c>
      <c r="B24" s="16">
        <f>SUM(B3:B22)</f>
        <v>0</v>
      </c>
      <c r="C24" s="16">
        <f>SUM(C3:C22)</f>
        <v>0</v>
      </c>
      <c r="D24" s="16">
        <f>SUM(D3:D23)</f>
        <v>55</v>
      </c>
      <c r="E24" s="16">
        <f>SUM(E3:E23)</f>
        <v>18</v>
      </c>
      <c r="F24" s="16">
        <f>SUM(F3:F23)</f>
        <v>17</v>
      </c>
      <c r="G24" s="16">
        <f>SUM(G3:G23)</f>
        <v>13</v>
      </c>
      <c r="H24" s="16">
        <f>SUM(H3:H23)</f>
        <v>36</v>
      </c>
      <c r="I24" s="17">
        <f>G24/H24</f>
        <v>0.3611111111111111</v>
      </c>
      <c r="J24" s="16">
        <f>SUM(J3:J23)</f>
        <v>7</v>
      </c>
      <c r="K24" s="16">
        <f>SUM(K3:K23)</f>
        <v>25</v>
      </c>
      <c r="L24" s="17">
        <f>J24/K24</f>
        <v>0.28000000000000003</v>
      </c>
      <c r="M24" s="16">
        <f>SUM(M3:M23)</f>
        <v>8</v>
      </c>
      <c r="N24" s="16">
        <f>SUM(N3:N23)</f>
        <v>16</v>
      </c>
      <c r="O24" s="17">
        <f>M24/N24</f>
        <v>0.5</v>
      </c>
      <c r="P24" s="16">
        <f t="shared" ref="P24:X24" si="6">SUM(P3:P23)</f>
        <v>17</v>
      </c>
      <c r="Q24" s="16">
        <f t="shared" si="6"/>
        <v>13</v>
      </c>
      <c r="R24" s="16">
        <f t="shared" si="6"/>
        <v>20</v>
      </c>
      <c r="S24" s="16">
        <f t="shared" si="6"/>
        <v>13</v>
      </c>
      <c r="T24" s="16">
        <f t="shared" si="6"/>
        <v>24</v>
      </c>
      <c r="U24" s="16">
        <f t="shared" si="6"/>
        <v>37</v>
      </c>
      <c r="V24" s="16">
        <f t="shared" si="6"/>
        <v>0</v>
      </c>
      <c r="W24" s="16">
        <f t="shared" si="6"/>
        <v>1</v>
      </c>
      <c r="X24" s="16">
        <f t="shared" si="6"/>
        <v>53</v>
      </c>
    </row>
  </sheetData>
  <mergeCells count="15">
    <mergeCell ref="G1:I1"/>
    <mergeCell ref="A1:A2"/>
    <mergeCell ref="B1:B2"/>
    <mergeCell ref="C1:C2"/>
    <mergeCell ref="D1:D2"/>
    <mergeCell ref="E1:F1"/>
    <mergeCell ref="M1:O1"/>
    <mergeCell ref="J1:L1"/>
    <mergeCell ref="X1:X2"/>
    <mergeCell ref="Q1:Q2"/>
    <mergeCell ref="R1:R2"/>
    <mergeCell ref="S1:U1"/>
    <mergeCell ref="W1:W2"/>
    <mergeCell ref="P1:P2"/>
    <mergeCell ref="V1:V2"/>
  </mergeCells>
  <phoneticPr fontId="0" type="noConversion"/>
  <pageMargins left="0.75" right="0.75" top="1" bottom="1" header="0.5" footer="0.5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X24"/>
  <sheetViews>
    <sheetView workbookViewId="0">
      <selection activeCell="B24" sqref="B24:X24"/>
    </sheetView>
  </sheetViews>
  <sheetFormatPr defaultRowHeight="12.75" x14ac:dyDescent="0.2"/>
  <cols>
    <col min="1" max="1" width="16.7109375" bestFit="1" customWidth="1"/>
    <col min="2" max="2" width="7" bestFit="1" customWidth="1"/>
    <col min="3" max="3" width="6.5703125" bestFit="1" customWidth="1"/>
    <col min="4" max="4" width="5.7109375" bestFit="1" customWidth="1"/>
    <col min="5" max="5" width="5" bestFit="1" customWidth="1"/>
    <col min="6" max="6" width="6.28515625" bestFit="1" customWidth="1"/>
    <col min="7" max="8" width="3.5703125" customWidth="1"/>
    <col min="9" max="9" width="7.28515625" bestFit="1" customWidth="1"/>
    <col min="10" max="11" width="2" bestFit="1" customWidth="1"/>
    <col min="12" max="12" width="7.28515625" bestFit="1" customWidth="1"/>
    <col min="13" max="14" width="2.85546875" customWidth="1"/>
    <col min="15" max="15" width="7.28515625" bestFit="1" customWidth="1"/>
    <col min="16" max="16" width="6" bestFit="1" customWidth="1"/>
    <col min="17" max="18" width="3.42578125" bestFit="1" customWidth="1"/>
    <col min="19" max="20" width="2.85546875" bestFit="1" customWidth="1"/>
    <col min="21" max="21" width="3" bestFit="1" customWidth="1"/>
    <col min="22" max="22" width="8.42578125" bestFit="1" customWidth="1"/>
    <col min="24" max="24" width="8.42578125" bestFit="1" customWidth="1"/>
  </cols>
  <sheetData>
    <row r="1" spans="1:24" s="2" customFormat="1" x14ac:dyDescent="0.2">
      <c r="A1" s="96" t="s">
        <v>0</v>
      </c>
      <c r="B1" s="96" t="s">
        <v>2</v>
      </c>
      <c r="C1" s="96" t="s">
        <v>14</v>
      </c>
      <c r="D1" s="96" t="s">
        <v>3</v>
      </c>
      <c r="E1" s="96" t="s">
        <v>26</v>
      </c>
      <c r="F1" s="96"/>
      <c r="G1" s="96" t="s">
        <v>19</v>
      </c>
      <c r="H1" s="96"/>
      <c r="I1" s="96"/>
      <c r="J1" s="96" t="s">
        <v>17</v>
      </c>
      <c r="K1" s="96"/>
      <c r="L1" s="96"/>
      <c r="M1" s="96" t="s">
        <v>18</v>
      </c>
      <c r="N1" s="96"/>
      <c r="O1" s="96"/>
      <c r="P1" s="96" t="s">
        <v>15</v>
      </c>
      <c r="Q1" s="96" t="s">
        <v>22</v>
      </c>
      <c r="R1" s="96" t="s">
        <v>23</v>
      </c>
      <c r="S1" s="96" t="s">
        <v>16</v>
      </c>
      <c r="T1" s="96"/>
      <c r="U1" s="96"/>
      <c r="V1" s="95" t="s">
        <v>24</v>
      </c>
      <c r="W1" s="96" t="s">
        <v>20</v>
      </c>
      <c r="X1" s="96" t="s">
        <v>21</v>
      </c>
    </row>
    <row r="2" spans="1:24" s="2" customFormat="1" x14ac:dyDescent="0.2">
      <c r="A2" s="96"/>
      <c r="B2" s="96"/>
      <c r="C2" s="96"/>
      <c r="D2" s="96"/>
      <c r="E2" s="1" t="s">
        <v>27</v>
      </c>
      <c r="F2" s="1" t="s">
        <v>28</v>
      </c>
      <c r="G2" s="1" t="s">
        <v>8</v>
      </c>
      <c r="H2" s="1" t="s">
        <v>9</v>
      </c>
      <c r="I2" s="1" t="s">
        <v>10</v>
      </c>
      <c r="J2" s="1" t="s">
        <v>8</v>
      </c>
      <c r="K2" s="1" t="s">
        <v>9</v>
      </c>
      <c r="L2" s="1" t="s">
        <v>10</v>
      </c>
      <c r="M2" s="1" t="s">
        <v>8</v>
      </c>
      <c r="N2" s="1" t="s">
        <v>9</v>
      </c>
      <c r="O2" s="1" t="s">
        <v>10</v>
      </c>
      <c r="P2" s="96"/>
      <c r="Q2" s="96"/>
      <c r="R2" s="96"/>
      <c r="S2" s="1" t="s">
        <v>11</v>
      </c>
      <c r="T2" s="1" t="s">
        <v>13</v>
      </c>
      <c r="U2" s="1" t="s">
        <v>12</v>
      </c>
      <c r="V2" s="95"/>
      <c r="W2" s="96"/>
      <c r="X2" s="96"/>
    </row>
    <row r="3" spans="1:24" x14ac:dyDescent="0.2">
      <c r="A3" s="3" t="s">
        <v>30</v>
      </c>
      <c r="B3" s="14"/>
      <c r="C3" s="14"/>
      <c r="D3" s="14">
        <f>+G3*2+J3*3+M3</f>
        <v>1</v>
      </c>
      <c r="E3" s="14">
        <v>1</v>
      </c>
      <c r="F3" s="14">
        <v>1</v>
      </c>
      <c r="G3" s="14">
        <v>0</v>
      </c>
      <c r="H3" s="14">
        <v>6</v>
      </c>
      <c r="I3" s="15">
        <f>IF(H3=0,0,G3/H3)</f>
        <v>0</v>
      </c>
      <c r="J3" s="14">
        <v>0</v>
      </c>
      <c r="K3" s="14">
        <v>0</v>
      </c>
      <c r="L3" s="15">
        <f>IF(K3=0,0,J3/K3)</f>
        <v>0</v>
      </c>
      <c r="M3" s="14">
        <v>1</v>
      </c>
      <c r="N3" s="14">
        <v>2</v>
      </c>
      <c r="O3" s="15">
        <f>IF(N3=0,0,M3/N3)</f>
        <v>0.5</v>
      </c>
      <c r="P3" s="14">
        <v>0</v>
      </c>
      <c r="Q3" s="14">
        <v>0</v>
      </c>
      <c r="R3" s="14">
        <v>4</v>
      </c>
      <c r="S3" s="14">
        <v>1</v>
      </c>
      <c r="T3" s="14">
        <v>6</v>
      </c>
      <c r="U3" s="14">
        <f>S3+T3</f>
        <v>7</v>
      </c>
      <c r="V3" s="14">
        <v>0</v>
      </c>
      <c r="W3" s="14">
        <v>0</v>
      </c>
      <c r="X3" s="14">
        <f>+D3+F3+G3+J3+M3+P3+Q3+S3+T3+W3-E3-H3-K3-N3-R3</f>
        <v>-3</v>
      </c>
    </row>
    <row r="4" spans="1:24" x14ac:dyDescent="0.2">
      <c r="A4" s="3" t="s">
        <v>31</v>
      </c>
      <c r="B4" s="14"/>
      <c r="C4" s="14"/>
      <c r="D4" s="14">
        <f>+G4*2+J4*3+M4</f>
        <v>7</v>
      </c>
      <c r="E4" s="14">
        <v>1</v>
      </c>
      <c r="F4" s="14">
        <v>2</v>
      </c>
      <c r="G4" s="14">
        <v>3</v>
      </c>
      <c r="H4" s="14">
        <v>4</v>
      </c>
      <c r="I4" s="15">
        <f>IF(H4=0,0,G4/H4)</f>
        <v>0.75</v>
      </c>
      <c r="J4" s="14">
        <v>0</v>
      </c>
      <c r="K4" s="14">
        <v>0</v>
      </c>
      <c r="L4" s="15">
        <f>IF(K4=0,0,J4/K4)</f>
        <v>0</v>
      </c>
      <c r="M4" s="14">
        <v>1</v>
      </c>
      <c r="N4" s="14">
        <v>5</v>
      </c>
      <c r="O4" s="15">
        <f>IF(N4=0,0,M4/N4)</f>
        <v>0.2</v>
      </c>
      <c r="P4" s="14">
        <v>0</v>
      </c>
      <c r="Q4" s="14">
        <v>3</v>
      </c>
      <c r="R4" s="14">
        <v>3</v>
      </c>
      <c r="S4" s="14">
        <v>4</v>
      </c>
      <c r="T4" s="14">
        <v>4</v>
      </c>
      <c r="U4" s="14">
        <f>S4+T4</f>
        <v>8</v>
      </c>
      <c r="V4" s="14">
        <v>0</v>
      </c>
      <c r="W4" s="14">
        <v>0</v>
      </c>
      <c r="X4" s="14">
        <f t="shared" ref="X4:X22" si="0">+D4+F4+G4+J4+M4+P4+Q4+S4+T4+W4-E4-H4-K4-N4-R4</f>
        <v>11</v>
      </c>
    </row>
    <row r="5" spans="1:24" x14ac:dyDescent="0.2">
      <c r="A5" s="3" t="s">
        <v>75</v>
      </c>
      <c r="B5" s="26"/>
      <c r="C5" s="26"/>
      <c r="D5" s="26"/>
      <c r="E5" s="26"/>
      <c r="F5" s="26"/>
      <c r="G5" s="26"/>
      <c r="H5" s="26"/>
      <c r="I5" s="27"/>
      <c r="J5" s="26"/>
      <c r="K5" s="26"/>
      <c r="L5" s="27"/>
      <c r="M5" s="26"/>
      <c r="N5" s="26"/>
      <c r="O5" s="27"/>
      <c r="P5" s="26"/>
      <c r="Q5" s="26"/>
      <c r="R5" s="26"/>
      <c r="S5" s="26"/>
      <c r="T5" s="26"/>
      <c r="U5" s="26"/>
      <c r="V5" s="26"/>
      <c r="W5" s="26"/>
      <c r="X5" s="26"/>
    </row>
    <row r="6" spans="1:24" x14ac:dyDescent="0.2">
      <c r="A6" s="3" t="s">
        <v>32</v>
      </c>
      <c r="B6" s="26"/>
      <c r="C6" s="26"/>
      <c r="D6" s="26"/>
      <c r="E6" s="26"/>
      <c r="F6" s="26"/>
      <c r="G6" s="26"/>
      <c r="H6" s="26"/>
      <c r="I6" s="27"/>
      <c r="J6" s="26"/>
      <c r="K6" s="26"/>
      <c r="L6" s="27"/>
      <c r="M6" s="26"/>
      <c r="N6" s="26"/>
      <c r="O6" s="27"/>
      <c r="P6" s="26"/>
      <c r="Q6" s="26"/>
      <c r="R6" s="26"/>
      <c r="S6" s="26"/>
      <c r="T6" s="26"/>
      <c r="U6" s="26"/>
      <c r="V6" s="26"/>
      <c r="W6" s="26"/>
      <c r="X6" s="26"/>
    </row>
    <row r="7" spans="1:24" x14ac:dyDescent="0.2">
      <c r="A7" s="3" t="s">
        <v>33</v>
      </c>
      <c r="B7" s="14"/>
      <c r="C7" s="14"/>
      <c r="D7" s="14">
        <f>+G7*2+J7*3+M7</f>
        <v>5</v>
      </c>
      <c r="E7" s="14">
        <v>2</v>
      </c>
      <c r="F7" s="14">
        <v>5</v>
      </c>
      <c r="G7" s="14">
        <v>1</v>
      </c>
      <c r="H7" s="14">
        <v>4</v>
      </c>
      <c r="I7" s="15">
        <f>IF(H7=0,0,G7/H7)</f>
        <v>0.25</v>
      </c>
      <c r="J7" s="14">
        <v>0</v>
      </c>
      <c r="K7" s="14">
        <v>0</v>
      </c>
      <c r="L7" s="15">
        <f>IF(K7=0,0,J7/K7)</f>
        <v>0</v>
      </c>
      <c r="M7" s="14">
        <v>3</v>
      </c>
      <c r="N7" s="14">
        <v>9</v>
      </c>
      <c r="O7" s="15">
        <f>IF(N7=0,0,M7/N7)</f>
        <v>0.33333333333333331</v>
      </c>
      <c r="P7" s="14">
        <v>1</v>
      </c>
      <c r="Q7" s="14">
        <v>0</v>
      </c>
      <c r="R7" s="14">
        <v>3</v>
      </c>
      <c r="S7" s="14">
        <v>1</v>
      </c>
      <c r="T7" s="14">
        <v>0</v>
      </c>
      <c r="U7" s="14">
        <f>S7+T7</f>
        <v>1</v>
      </c>
      <c r="V7" s="14">
        <v>0</v>
      </c>
      <c r="W7" s="14">
        <v>0</v>
      </c>
      <c r="X7" s="14">
        <f t="shared" si="0"/>
        <v>-2</v>
      </c>
    </row>
    <row r="8" spans="1:24" x14ac:dyDescent="0.2">
      <c r="A8" s="3" t="s">
        <v>34</v>
      </c>
      <c r="B8" s="14"/>
      <c r="C8" s="14"/>
      <c r="D8" s="14">
        <f>+G8*2+J8*3+M8</f>
        <v>1</v>
      </c>
      <c r="E8" s="14">
        <v>2</v>
      </c>
      <c r="F8" s="14">
        <v>3</v>
      </c>
      <c r="G8" s="14">
        <v>0</v>
      </c>
      <c r="H8" s="14">
        <v>3</v>
      </c>
      <c r="I8" s="15">
        <f>IF(H8=0,0,G8/H8)</f>
        <v>0</v>
      </c>
      <c r="J8" s="14">
        <v>0</v>
      </c>
      <c r="K8" s="14">
        <v>1</v>
      </c>
      <c r="L8" s="15">
        <f>IF(K8=0,0,J8/K8)</f>
        <v>0</v>
      </c>
      <c r="M8" s="14">
        <v>1</v>
      </c>
      <c r="N8" s="14">
        <v>4</v>
      </c>
      <c r="O8" s="15">
        <f>IF(N8=0,0,M8/N8)</f>
        <v>0.25</v>
      </c>
      <c r="P8" s="14">
        <v>0</v>
      </c>
      <c r="Q8" s="14">
        <v>1</v>
      </c>
      <c r="R8" s="14">
        <v>4</v>
      </c>
      <c r="S8" s="14">
        <v>0</v>
      </c>
      <c r="T8" s="14">
        <v>1</v>
      </c>
      <c r="U8" s="14">
        <f>S8+T8</f>
        <v>1</v>
      </c>
      <c r="V8" s="14">
        <v>0</v>
      </c>
      <c r="W8" s="14">
        <v>0</v>
      </c>
      <c r="X8" s="14">
        <f>+D8+F8+G8+J8+M8+P8+Q8+S8+T8+W8-E8-H8-K8-N8-R8</f>
        <v>-7</v>
      </c>
    </row>
    <row r="9" spans="1:24" x14ac:dyDescent="0.2">
      <c r="A9" s="3" t="s">
        <v>35</v>
      </c>
      <c r="B9" s="26"/>
      <c r="C9" s="26"/>
      <c r="D9" s="26"/>
      <c r="E9" s="26"/>
      <c r="F9" s="26"/>
      <c r="G9" s="26"/>
      <c r="H9" s="26"/>
      <c r="I9" s="27"/>
      <c r="J9" s="26"/>
      <c r="K9" s="26"/>
      <c r="L9" s="27"/>
      <c r="M9" s="26"/>
      <c r="N9" s="26"/>
      <c r="O9" s="27"/>
      <c r="P9" s="26"/>
      <c r="Q9" s="26"/>
      <c r="R9" s="26"/>
      <c r="S9" s="26"/>
      <c r="T9" s="26"/>
      <c r="U9" s="26"/>
      <c r="V9" s="26"/>
      <c r="W9" s="26"/>
      <c r="X9" s="26"/>
    </row>
    <row r="10" spans="1:24" x14ac:dyDescent="0.2">
      <c r="A10" s="3" t="s">
        <v>36</v>
      </c>
      <c r="B10" s="26"/>
      <c r="C10" s="26"/>
      <c r="D10" s="26"/>
      <c r="E10" s="26"/>
      <c r="F10" s="26"/>
      <c r="G10" s="26"/>
      <c r="H10" s="26"/>
      <c r="I10" s="27"/>
      <c r="J10" s="26"/>
      <c r="K10" s="26"/>
      <c r="L10" s="27"/>
      <c r="M10" s="26"/>
      <c r="N10" s="26"/>
      <c r="O10" s="27"/>
      <c r="P10" s="26"/>
      <c r="Q10" s="26"/>
      <c r="R10" s="26"/>
      <c r="S10" s="26"/>
      <c r="T10" s="26"/>
      <c r="U10" s="26"/>
      <c r="V10" s="26"/>
      <c r="W10" s="26"/>
      <c r="X10" s="26"/>
    </row>
    <row r="11" spans="1:24" x14ac:dyDescent="0.2">
      <c r="A11" s="3" t="s">
        <v>47</v>
      </c>
      <c r="B11" s="14"/>
      <c r="C11" s="14"/>
      <c r="D11" s="14">
        <f>+G11*2+J11*3+M11</f>
        <v>0</v>
      </c>
      <c r="E11" s="14">
        <v>1</v>
      </c>
      <c r="F11" s="14">
        <v>0</v>
      </c>
      <c r="G11" s="14">
        <v>0</v>
      </c>
      <c r="H11" s="14">
        <v>0</v>
      </c>
      <c r="I11" s="15">
        <f>IF(H11=0,0,G11/H11)</f>
        <v>0</v>
      </c>
      <c r="J11" s="14">
        <v>0</v>
      </c>
      <c r="K11" s="14">
        <v>1</v>
      </c>
      <c r="L11" s="15">
        <f>IF(K11=0,0,J11/K11)</f>
        <v>0</v>
      </c>
      <c r="M11" s="14">
        <v>0</v>
      </c>
      <c r="N11" s="14">
        <v>0</v>
      </c>
      <c r="O11" s="15">
        <f>IF(N11=0,0,M11/N11)</f>
        <v>0</v>
      </c>
      <c r="P11" s="14">
        <v>0</v>
      </c>
      <c r="Q11" s="14">
        <v>0</v>
      </c>
      <c r="R11" s="14">
        <v>1</v>
      </c>
      <c r="S11" s="14">
        <v>0</v>
      </c>
      <c r="T11" s="14">
        <v>0</v>
      </c>
      <c r="U11" s="14">
        <f>S11+T11</f>
        <v>0</v>
      </c>
      <c r="V11" s="14"/>
      <c r="W11" s="14"/>
      <c r="X11" s="14">
        <f t="shared" si="0"/>
        <v>-3</v>
      </c>
    </row>
    <row r="12" spans="1:24" x14ac:dyDescent="0.2">
      <c r="A12" s="3" t="s">
        <v>37</v>
      </c>
      <c r="B12" s="26"/>
      <c r="C12" s="26"/>
      <c r="D12" s="26"/>
      <c r="E12" s="26"/>
      <c r="F12" s="26"/>
      <c r="G12" s="26"/>
      <c r="H12" s="26"/>
      <c r="I12" s="27"/>
      <c r="J12" s="26"/>
      <c r="K12" s="26"/>
      <c r="L12" s="27"/>
      <c r="M12" s="26"/>
      <c r="N12" s="26"/>
      <c r="O12" s="27"/>
      <c r="P12" s="26"/>
      <c r="Q12" s="26"/>
      <c r="R12" s="26"/>
      <c r="S12" s="26"/>
      <c r="T12" s="26"/>
      <c r="U12" s="26"/>
      <c r="V12" s="26"/>
      <c r="W12" s="26"/>
      <c r="X12" s="26"/>
    </row>
    <row r="13" spans="1:24" x14ac:dyDescent="0.2">
      <c r="A13" s="3" t="s">
        <v>50</v>
      </c>
      <c r="B13" s="26"/>
      <c r="C13" s="26"/>
      <c r="D13" s="26"/>
      <c r="E13" s="26"/>
      <c r="F13" s="26"/>
      <c r="G13" s="26"/>
      <c r="H13" s="26"/>
      <c r="I13" s="27"/>
      <c r="J13" s="26"/>
      <c r="K13" s="26"/>
      <c r="L13" s="27"/>
      <c r="M13" s="26"/>
      <c r="N13" s="26"/>
      <c r="O13" s="27"/>
      <c r="P13" s="26"/>
      <c r="Q13" s="26"/>
      <c r="R13" s="26"/>
      <c r="S13" s="26"/>
      <c r="T13" s="26"/>
      <c r="U13" s="26"/>
      <c r="V13" s="26"/>
      <c r="W13" s="26"/>
      <c r="X13" s="26"/>
    </row>
    <row r="14" spans="1:24" x14ac:dyDescent="0.2">
      <c r="A14" s="3" t="s">
        <v>38</v>
      </c>
      <c r="B14" s="14"/>
      <c r="C14" s="14"/>
      <c r="D14" s="14">
        <f t="shared" ref="D14:D19" si="1">+G14*2+J14*3+M14</f>
        <v>6</v>
      </c>
      <c r="E14" s="14">
        <v>0</v>
      </c>
      <c r="F14" s="14">
        <v>0</v>
      </c>
      <c r="G14" s="14">
        <v>3</v>
      </c>
      <c r="H14" s="14">
        <v>9</v>
      </c>
      <c r="I14" s="15">
        <f t="shared" ref="I14:I19" si="2">IF(H14=0,0,G14/H14)</f>
        <v>0.33333333333333331</v>
      </c>
      <c r="J14" s="14">
        <v>0</v>
      </c>
      <c r="K14" s="14">
        <v>0</v>
      </c>
      <c r="L14" s="15">
        <f t="shared" ref="L14:L19" si="3">IF(K14=0,0,J14/K14)</f>
        <v>0</v>
      </c>
      <c r="M14" s="14">
        <v>0</v>
      </c>
      <c r="N14" s="14">
        <v>0</v>
      </c>
      <c r="O14" s="15">
        <f t="shared" ref="O14:O19" si="4">IF(N14=0,0,M14/N14)</f>
        <v>0</v>
      </c>
      <c r="P14" s="14">
        <v>2</v>
      </c>
      <c r="Q14" s="14">
        <v>0</v>
      </c>
      <c r="R14" s="14">
        <v>1</v>
      </c>
      <c r="S14" s="14">
        <v>1</v>
      </c>
      <c r="T14" s="14">
        <v>1</v>
      </c>
      <c r="U14" s="14">
        <f t="shared" ref="U14:U19" si="5">S14+T14</f>
        <v>2</v>
      </c>
      <c r="V14" s="14"/>
      <c r="W14" s="14"/>
      <c r="X14" s="14">
        <f t="shared" si="0"/>
        <v>3</v>
      </c>
    </row>
    <row r="15" spans="1:24" x14ac:dyDescent="0.2">
      <c r="A15" s="3" t="s">
        <v>39</v>
      </c>
      <c r="B15" s="14"/>
      <c r="C15" s="14"/>
      <c r="D15" s="14">
        <f t="shared" si="1"/>
        <v>5</v>
      </c>
      <c r="E15" s="14">
        <v>3</v>
      </c>
      <c r="F15" s="14">
        <v>3</v>
      </c>
      <c r="G15" s="14">
        <v>1</v>
      </c>
      <c r="H15" s="14">
        <v>8</v>
      </c>
      <c r="I15" s="15">
        <f t="shared" si="2"/>
        <v>0.125</v>
      </c>
      <c r="J15" s="14">
        <v>0</v>
      </c>
      <c r="K15" s="14">
        <v>1</v>
      </c>
      <c r="L15" s="15">
        <f t="shared" si="3"/>
        <v>0</v>
      </c>
      <c r="M15" s="14">
        <v>3</v>
      </c>
      <c r="N15" s="14">
        <v>5</v>
      </c>
      <c r="O15" s="15">
        <f t="shared" si="4"/>
        <v>0.6</v>
      </c>
      <c r="P15" s="14">
        <v>2</v>
      </c>
      <c r="Q15" s="14">
        <v>3</v>
      </c>
      <c r="R15" s="14">
        <v>1</v>
      </c>
      <c r="S15" s="14">
        <v>5</v>
      </c>
      <c r="T15" s="14">
        <v>4</v>
      </c>
      <c r="U15" s="14">
        <f t="shared" si="5"/>
        <v>9</v>
      </c>
      <c r="V15" s="14">
        <v>0</v>
      </c>
      <c r="W15" s="14">
        <v>0</v>
      </c>
      <c r="X15" s="14">
        <f t="shared" si="0"/>
        <v>8</v>
      </c>
    </row>
    <row r="16" spans="1:24" x14ac:dyDescent="0.2">
      <c r="A16" s="3" t="s">
        <v>48</v>
      </c>
      <c r="B16" s="14"/>
      <c r="C16" s="14"/>
      <c r="D16" s="14">
        <f t="shared" si="1"/>
        <v>0</v>
      </c>
      <c r="E16" s="14">
        <v>0</v>
      </c>
      <c r="F16" s="14">
        <v>0</v>
      </c>
      <c r="G16" s="14">
        <v>0</v>
      </c>
      <c r="H16" s="14">
        <v>0</v>
      </c>
      <c r="I16" s="15">
        <f t="shared" si="2"/>
        <v>0</v>
      </c>
      <c r="J16" s="14">
        <v>0</v>
      </c>
      <c r="K16" s="14">
        <v>0</v>
      </c>
      <c r="L16" s="15">
        <f t="shared" si="3"/>
        <v>0</v>
      </c>
      <c r="M16" s="14">
        <v>0</v>
      </c>
      <c r="N16" s="14">
        <v>0</v>
      </c>
      <c r="O16" s="15">
        <f t="shared" si="4"/>
        <v>0</v>
      </c>
      <c r="P16" s="14">
        <v>0</v>
      </c>
      <c r="Q16" s="14">
        <v>0</v>
      </c>
      <c r="R16" s="14">
        <v>0</v>
      </c>
      <c r="S16" s="14">
        <v>0</v>
      </c>
      <c r="T16" s="14">
        <v>0</v>
      </c>
      <c r="U16" s="14">
        <f t="shared" si="5"/>
        <v>0</v>
      </c>
      <c r="V16" s="14">
        <v>0</v>
      </c>
      <c r="W16" s="14">
        <v>0</v>
      </c>
      <c r="X16" s="14">
        <f t="shared" si="0"/>
        <v>0</v>
      </c>
    </row>
    <row r="17" spans="1:24" x14ac:dyDescent="0.2">
      <c r="A17" s="3" t="s">
        <v>40</v>
      </c>
      <c r="B17" s="14"/>
      <c r="C17" s="14"/>
      <c r="D17" s="14">
        <f t="shared" si="1"/>
        <v>4</v>
      </c>
      <c r="E17" s="14">
        <v>0</v>
      </c>
      <c r="F17" s="14">
        <v>0</v>
      </c>
      <c r="G17" s="14">
        <v>2</v>
      </c>
      <c r="H17" s="14">
        <v>2</v>
      </c>
      <c r="I17" s="15">
        <f t="shared" si="2"/>
        <v>1</v>
      </c>
      <c r="J17" s="14">
        <v>0</v>
      </c>
      <c r="K17" s="14">
        <v>0</v>
      </c>
      <c r="L17" s="15">
        <f t="shared" si="3"/>
        <v>0</v>
      </c>
      <c r="M17" s="14">
        <v>0</v>
      </c>
      <c r="N17" s="14">
        <v>0</v>
      </c>
      <c r="O17" s="15">
        <f t="shared" si="4"/>
        <v>0</v>
      </c>
      <c r="P17" s="14">
        <v>0</v>
      </c>
      <c r="Q17" s="14">
        <v>0</v>
      </c>
      <c r="R17" s="14">
        <v>2</v>
      </c>
      <c r="S17" s="14">
        <v>1</v>
      </c>
      <c r="T17" s="14">
        <v>2</v>
      </c>
      <c r="U17" s="14">
        <f t="shared" si="5"/>
        <v>3</v>
      </c>
      <c r="V17" s="14"/>
      <c r="W17" s="14"/>
      <c r="X17" s="14">
        <f t="shared" si="0"/>
        <v>5</v>
      </c>
    </row>
    <row r="18" spans="1:24" x14ac:dyDescent="0.2">
      <c r="A18" s="3" t="s">
        <v>41</v>
      </c>
      <c r="B18" s="14"/>
      <c r="C18" s="14"/>
      <c r="D18" s="14">
        <f t="shared" si="1"/>
        <v>8</v>
      </c>
      <c r="E18" s="14">
        <v>1</v>
      </c>
      <c r="F18" s="14">
        <v>4</v>
      </c>
      <c r="G18" s="14">
        <v>3</v>
      </c>
      <c r="H18" s="14">
        <v>12</v>
      </c>
      <c r="I18" s="15">
        <f t="shared" si="2"/>
        <v>0.25</v>
      </c>
      <c r="J18" s="14">
        <v>0</v>
      </c>
      <c r="K18" s="14">
        <v>4</v>
      </c>
      <c r="L18" s="15">
        <f t="shared" si="3"/>
        <v>0</v>
      </c>
      <c r="M18" s="14">
        <v>2</v>
      </c>
      <c r="N18" s="14">
        <v>5</v>
      </c>
      <c r="O18" s="15">
        <f t="shared" si="4"/>
        <v>0.4</v>
      </c>
      <c r="P18" s="14">
        <v>0</v>
      </c>
      <c r="Q18" s="14">
        <v>2</v>
      </c>
      <c r="R18" s="14">
        <v>2</v>
      </c>
      <c r="S18" s="14">
        <v>3</v>
      </c>
      <c r="T18" s="14">
        <v>6</v>
      </c>
      <c r="U18" s="14">
        <f t="shared" si="5"/>
        <v>9</v>
      </c>
      <c r="V18" s="14">
        <v>0</v>
      </c>
      <c r="W18" s="14">
        <v>0</v>
      </c>
      <c r="X18" s="14">
        <f t="shared" si="0"/>
        <v>4</v>
      </c>
    </row>
    <row r="19" spans="1:24" x14ac:dyDescent="0.2">
      <c r="A19" s="3" t="s">
        <v>46</v>
      </c>
      <c r="B19" s="14"/>
      <c r="C19" s="14"/>
      <c r="D19" s="14">
        <f t="shared" si="1"/>
        <v>8</v>
      </c>
      <c r="E19" s="14">
        <v>4</v>
      </c>
      <c r="F19" s="14">
        <v>1</v>
      </c>
      <c r="G19" s="14">
        <v>3</v>
      </c>
      <c r="H19" s="14">
        <v>4</v>
      </c>
      <c r="I19" s="15">
        <f t="shared" si="2"/>
        <v>0.75</v>
      </c>
      <c r="J19" s="14">
        <v>0</v>
      </c>
      <c r="K19" s="14">
        <v>1</v>
      </c>
      <c r="L19" s="15">
        <f t="shared" si="3"/>
        <v>0</v>
      </c>
      <c r="M19" s="14">
        <v>2</v>
      </c>
      <c r="N19" s="14">
        <v>2</v>
      </c>
      <c r="O19" s="15">
        <f t="shared" si="4"/>
        <v>1</v>
      </c>
      <c r="P19" s="14">
        <v>0</v>
      </c>
      <c r="Q19" s="14">
        <v>3</v>
      </c>
      <c r="R19" s="14">
        <v>1</v>
      </c>
      <c r="S19" s="14">
        <v>2</v>
      </c>
      <c r="T19" s="14">
        <v>1</v>
      </c>
      <c r="U19" s="14">
        <f t="shared" si="5"/>
        <v>3</v>
      </c>
      <c r="V19" s="14">
        <v>0</v>
      </c>
      <c r="W19" s="14">
        <v>0</v>
      </c>
      <c r="X19" s="14">
        <f t="shared" si="0"/>
        <v>8</v>
      </c>
    </row>
    <row r="20" spans="1:24" x14ac:dyDescent="0.2">
      <c r="A20" s="3" t="s">
        <v>43</v>
      </c>
      <c r="B20" s="26"/>
      <c r="C20" s="26"/>
      <c r="D20" s="26"/>
      <c r="E20" s="26"/>
      <c r="F20" s="26"/>
      <c r="G20" s="26"/>
      <c r="H20" s="26"/>
      <c r="I20" s="27"/>
      <c r="J20" s="26"/>
      <c r="K20" s="26"/>
      <c r="L20" s="27"/>
      <c r="M20" s="26"/>
      <c r="N20" s="26"/>
      <c r="O20" s="27"/>
      <c r="P20" s="26"/>
      <c r="Q20" s="26"/>
      <c r="R20" s="26"/>
      <c r="S20" s="26"/>
      <c r="T20" s="26"/>
      <c r="U20" s="26"/>
      <c r="V20" s="26"/>
      <c r="W20" s="26"/>
      <c r="X20" s="26"/>
    </row>
    <row r="21" spans="1:24" x14ac:dyDescent="0.2">
      <c r="A21" s="3" t="s">
        <v>42</v>
      </c>
      <c r="B21" s="26"/>
      <c r="C21" s="26"/>
      <c r="D21" s="26"/>
      <c r="E21" s="26"/>
      <c r="F21" s="26"/>
      <c r="G21" s="26"/>
      <c r="H21" s="26"/>
      <c r="I21" s="27"/>
      <c r="J21" s="26"/>
      <c r="K21" s="26"/>
      <c r="L21" s="27"/>
      <c r="M21" s="26"/>
      <c r="N21" s="26"/>
      <c r="O21" s="27"/>
      <c r="P21" s="26"/>
      <c r="Q21" s="26"/>
      <c r="R21" s="26"/>
      <c r="S21" s="26"/>
      <c r="T21" s="26"/>
      <c r="U21" s="26"/>
      <c r="V21" s="26"/>
      <c r="W21" s="26"/>
      <c r="X21" s="26"/>
    </row>
    <row r="22" spans="1:24" x14ac:dyDescent="0.2">
      <c r="A22" s="3" t="s">
        <v>44</v>
      </c>
      <c r="B22" s="14"/>
      <c r="C22" s="14"/>
      <c r="D22" s="14">
        <f>+G22*2+J22*3+M22</f>
        <v>0</v>
      </c>
      <c r="E22" s="14">
        <v>0</v>
      </c>
      <c r="F22" s="14">
        <v>0</v>
      </c>
      <c r="G22" s="14">
        <v>0</v>
      </c>
      <c r="H22" s="14">
        <v>1</v>
      </c>
      <c r="I22" s="15">
        <f>IF(H22=0,0,G22/H22)</f>
        <v>0</v>
      </c>
      <c r="J22" s="14">
        <v>0</v>
      </c>
      <c r="K22" s="14">
        <v>0</v>
      </c>
      <c r="L22" s="15">
        <f>IF(K22=0,0,J22/K22)</f>
        <v>0</v>
      </c>
      <c r="M22" s="14">
        <v>0</v>
      </c>
      <c r="N22" s="14">
        <v>0</v>
      </c>
      <c r="O22" s="15">
        <f>IF(N22=0,0,M22/N22)</f>
        <v>0</v>
      </c>
      <c r="P22" s="14">
        <v>0</v>
      </c>
      <c r="Q22" s="14">
        <v>0</v>
      </c>
      <c r="R22" s="14">
        <v>0</v>
      </c>
      <c r="S22" s="14">
        <v>0</v>
      </c>
      <c r="T22" s="14">
        <v>0</v>
      </c>
      <c r="U22" s="14">
        <f>S22+T22</f>
        <v>0</v>
      </c>
      <c r="V22" s="14">
        <v>0</v>
      </c>
      <c r="W22" s="14">
        <v>0</v>
      </c>
      <c r="X22" s="14">
        <f t="shared" si="0"/>
        <v>-1</v>
      </c>
    </row>
    <row r="23" spans="1:24" x14ac:dyDescent="0.2">
      <c r="A23" s="3" t="s">
        <v>74</v>
      </c>
      <c r="B23" s="26"/>
      <c r="C23" s="26"/>
      <c r="D23" s="26"/>
      <c r="E23" s="26"/>
      <c r="F23" s="26"/>
      <c r="G23" s="26"/>
      <c r="H23" s="26"/>
      <c r="I23" s="27"/>
      <c r="J23" s="26"/>
      <c r="K23" s="26"/>
      <c r="L23" s="27"/>
      <c r="M23" s="26"/>
      <c r="N23" s="26"/>
      <c r="O23" s="27"/>
      <c r="P23" s="26"/>
      <c r="Q23" s="26"/>
      <c r="R23" s="26"/>
      <c r="S23" s="26"/>
      <c r="T23" s="26"/>
      <c r="U23" s="26"/>
      <c r="V23" s="26"/>
      <c r="W23" s="26"/>
      <c r="X23" s="26"/>
    </row>
    <row r="24" spans="1:24" s="2" customFormat="1" x14ac:dyDescent="0.2">
      <c r="A24" s="16" t="s">
        <v>1</v>
      </c>
      <c r="B24" s="16">
        <f>SUM(B3:B22)</f>
        <v>0</v>
      </c>
      <c r="C24" s="16">
        <f>SUM(C3:C22)</f>
        <v>0</v>
      </c>
      <c r="D24" s="16">
        <f>SUM(D3:D23)</f>
        <v>45</v>
      </c>
      <c r="E24" s="16">
        <f>SUM(E3:E23)</f>
        <v>15</v>
      </c>
      <c r="F24" s="16">
        <f>SUM(F3:F23)</f>
        <v>19</v>
      </c>
      <c r="G24" s="16">
        <f>SUM(G3:G23)</f>
        <v>16</v>
      </c>
      <c r="H24" s="16">
        <f>SUM(H3:H23)</f>
        <v>53</v>
      </c>
      <c r="I24" s="17">
        <f>G24/H24</f>
        <v>0.30188679245283018</v>
      </c>
      <c r="J24" s="16">
        <f>SUM(J3:J23)</f>
        <v>0</v>
      </c>
      <c r="K24" s="16">
        <f>SUM(K3:K23)</f>
        <v>8</v>
      </c>
      <c r="L24" s="17">
        <f>J24/K24</f>
        <v>0</v>
      </c>
      <c r="M24" s="16">
        <f>SUM(M3:M23)</f>
        <v>13</v>
      </c>
      <c r="N24" s="16">
        <f>SUM(N3:N23)</f>
        <v>32</v>
      </c>
      <c r="O24" s="17">
        <f>M24/N24</f>
        <v>0.40625</v>
      </c>
      <c r="P24" s="16">
        <f t="shared" ref="P24:X24" si="6">SUM(P3:P23)</f>
        <v>5</v>
      </c>
      <c r="Q24" s="16">
        <f t="shared" si="6"/>
        <v>12</v>
      </c>
      <c r="R24" s="16">
        <f t="shared" si="6"/>
        <v>22</v>
      </c>
      <c r="S24" s="16">
        <f t="shared" si="6"/>
        <v>18</v>
      </c>
      <c r="T24" s="16">
        <f t="shared" si="6"/>
        <v>25</v>
      </c>
      <c r="U24" s="16">
        <f t="shared" si="6"/>
        <v>43</v>
      </c>
      <c r="V24" s="16">
        <f t="shared" si="6"/>
        <v>0</v>
      </c>
      <c r="W24" s="16">
        <f t="shared" si="6"/>
        <v>0</v>
      </c>
      <c r="X24" s="16">
        <f t="shared" si="6"/>
        <v>23</v>
      </c>
    </row>
  </sheetData>
  <mergeCells count="15">
    <mergeCell ref="X1:X2"/>
    <mergeCell ref="E1:F1"/>
    <mergeCell ref="G1:I1"/>
    <mergeCell ref="Q1:Q2"/>
    <mergeCell ref="R1:R2"/>
    <mergeCell ref="S1:U1"/>
    <mergeCell ref="A1:A2"/>
    <mergeCell ref="B1:B2"/>
    <mergeCell ref="C1:C2"/>
    <mergeCell ref="D1:D2"/>
    <mergeCell ref="W1:W2"/>
    <mergeCell ref="V1:V2"/>
    <mergeCell ref="P1:P2"/>
    <mergeCell ref="J1:L1"/>
    <mergeCell ref="M1:O1"/>
  </mergeCells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3"/>
  </sheetPr>
  <dimension ref="A1:X33"/>
  <sheetViews>
    <sheetView topLeftCell="A4" workbookViewId="0">
      <selection activeCell="D33" sqref="D33"/>
    </sheetView>
  </sheetViews>
  <sheetFormatPr defaultRowHeight="12.75" x14ac:dyDescent="0.2"/>
  <cols>
    <col min="1" max="1" width="21.140625" bestFit="1" customWidth="1"/>
    <col min="2" max="2" width="7" bestFit="1" customWidth="1"/>
    <col min="3" max="3" width="6.5703125" bestFit="1" customWidth="1"/>
    <col min="4" max="4" width="5.7109375" bestFit="1" customWidth="1"/>
    <col min="5" max="5" width="5" bestFit="1" customWidth="1"/>
    <col min="6" max="6" width="6.28515625" bestFit="1" customWidth="1"/>
    <col min="7" max="8" width="4" bestFit="1" customWidth="1"/>
    <col min="9" max="9" width="6.28515625" bestFit="1" customWidth="1"/>
    <col min="10" max="10" width="3" bestFit="1" customWidth="1"/>
    <col min="11" max="11" width="4" bestFit="1" customWidth="1"/>
    <col min="12" max="12" width="6.28515625" bestFit="1" customWidth="1"/>
    <col min="13" max="14" width="4" bestFit="1" customWidth="1"/>
    <col min="15" max="15" width="6.28515625" bestFit="1" customWidth="1"/>
    <col min="16" max="16" width="6" bestFit="1" customWidth="1"/>
    <col min="17" max="21" width="4" bestFit="1" customWidth="1"/>
    <col min="22" max="22" width="8.42578125" bestFit="1" customWidth="1"/>
    <col min="24" max="24" width="8.42578125" bestFit="1" customWidth="1"/>
  </cols>
  <sheetData>
    <row r="1" spans="1:24" ht="13.5" thickBot="1" x14ac:dyDescent="0.25">
      <c r="A1" s="89" t="s">
        <v>0</v>
      </c>
      <c r="B1" s="87" t="s">
        <v>2</v>
      </c>
      <c r="C1" s="87" t="s">
        <v>14</v>
      </c>
      <c r="D1" s="87" t="s">
        <v>3</v>
      </c>
      <c r="E1" s="84" t="s">
        <v>26</v>
      </c>
      <c r="F1" s="86"/>
      <c r="G1" s="84" t="s">
        <v>7</v>
      </c>
      <c r="H1" s="85"/>
      <c r="I1" s="86"/>
      <c r="J1" s="84" t="s">
        <v>17</v>
      </c>
      <c r="K1" s="85"/>
      <c r="L1" s="86"/>
      <c r="M1" s="84" t="s">
        <v>18</v>
      </c>
      <c r="N1" s="85"/>
      <c r="O1" s="86"/>
      <c r="P1" s="87" t="s">
        <v>15</v>
      </c>
      <c r="Q1" s="87" t="s">
        <v>22</v>
      </c>
      <c r="R1" s="87" t="s">
        <v>23</v>
      </c>
      <c r="S1" s="84" t="s">
        <v>16</v>
      </c>
      <c r="T1" s="85"/>
      <c r="U1" s="86"/>
      <c r="V1" s="93" t="s">
        <v>24</v>
      </c>
      <c r="W1" s="87" t="s">
        <v>20</v>
      </c>
      <c r="X1" s="91" t="s">
        <v>21</v>
      </c>
    </row>
    <row r="2" spans="1:24" ht="13.5" thickTop="1" x14ac:dyDescent="0.2">
      <c r="A2" s="90"/>
      <c r="B2" s="88"/>
      <c r="C2" s="88"/>
      <c r="D2" s="88"/>
      <c r="E2" s="7" t="s">
        <v>27</v>
      </c>
      <c r="F2" s="7" t="s">
        <v>28</v>
      </c>
      <c r="G2" s="5" t="s">
        <v>4</v>
      </c>
      <c r="H2" s="5" t="s">
        <v>5</v>
      </c>
      <c r="I2" s="5" t="s">
        <v>6</v>
      </c>
      <c r="J2" s="6" t="s">
        <v>8</v>
      </c>
      <c r="K2" s="6" t="s">
        <v>9</v>
      </c>
      <c r="L2" s="6" t="s">
        <v>10</v>
      </c>
      <c r="M2" s="6" t="s">
        <v>8</v>
      </c>
      <c r="N2" s="6" t="s">
        <v>9</v>
      </c>
      <c r="O2" s="6" t="s">
        <v>10</v>
      </c>
      <c r="P2" s="88"/>
      <c r="Q2" s="88"/>
      <c r="R2" s="88"/>
      <c r="S2" s="7" t="s">
        <v>11</v>
      </c>
      <c r="T2" s="7" t="s">
        <v>13</v>
      </c>
      <c r="U2" s="6" t="s">
        <v>12</v>
      </c>
      <c r="V2" s="94"/>
      <c r="W2" s="88"/>
      <c r="X2" s="92"/>
    </row>
    <row r="3" spans="1:24" x14ac:dyDescent="0.2">
      <c r="A3" s="18" t="s">
        <v>49</v>
      </c>
      <c r="B3" s="19"/>
      <c r="C3" s="19"/>
      <c r="D3" s="19">
        <f>+'Bss Sorbolo'!D24</f>
        <v>47</v>
      </c>
      <c r="E3" s="19">
        <f>+'Bss Sorbolo'!E24</f>
        <v>21</v>
      </c>
      <c r="F3" s="19">
        <f>+'Bss Sorbolo'!F24</f>
        <v>20</v>
      </c>
      <c r="G3" s="19">
        <f>+'Bss Sorbolo'!G24</f>
        <v>13</v>
      </c>
      <c r="H3" s="19">
        <f>+'Bss Sorbolo'!H24</f>
        <v>38</v>
      </c>
      <c r="I3" s="20">
        <f t="shared" ref="I3:I32" si="0">IF(H3=0,0,G3/H3)</f>
        <v>0.34210526315789475</v>
      </c>
      <c r="J3" s="19">
        <f>+'Bss Sorbolo'!J24</f>
        <v>2</v>
      </c>
      <c r="K3" s="19">
        <f>+'Bss Sorbolo'!K24</f>
        <v>8</v>
      </c>
      <c r="L3" s="20">
        <f t="shared" ref="L3:L32" si="1">IF(K3=0,0,J3/K3)</f>
        <v>0.25</v>
      </c>
      <c r="M3" s="19">
        <f>+'Bss Sorbolo'!M24</f>
        <v>15</v>
      </c>
      <c r="N3" s="19">
        <f>+'Bss Sorbolo'!N24</f>
        <v>20</v>
      </c>
      <c r="O3" s="20">
        <f t="shared" ref="O3:O32" si="2">IF(N3=0,0,M3/N3)</f>
        <v>0.75</v>
      </c>
      <c r="P3" s="19">
        <f>+'Bss Sorbolo'!P24</f>
        <v>7</v>
      </c>
      <c r="Q3" s="19">
        <f>+'Bss Sorbolo'!Q24</f>
        <v>21</v>
      </c>
      <c r="R3" s="19">
        <f>+'Bss Sorbolo'!R24</f>
        <v>20</v>
      </c>
      <c r="S3" s="19">
        <f>+'Bss Sorbolo'!S24</f>
        <v>11</v>
      </c>
      <c r="T3" s="19">
        <f>+'Bss Sorbolo'!T24</f>
        <v>26</v>
      </c>
      <c r="U3" s="19">
        <f>S3+T3</f>
        <v>37</v>
      </c>
      <c r="V3" s="19">
        <f>+'Bss Sorbolo'!V24</f>
        <v>0</v>
      </c>
      <c r="W3" s="19">
        <f>+'Bss Sorbolo'!W24</f>
        <v>3</v>
      </c>
      <c r="X3" s="21">
        <f>+D3+F3+G3+J3+M3+P3+Q3+S3+T3+W3-E3-H3-K3-N3-R3</f>
        <v>58</v>
      </c>
    </row>
    <row r="4" spans="1:24" x14ac:dyDescent="0.2">
      <c r="A4" s="22" t="s">
        <v>51</v>
      </c>
      <c r="B4" s="23"/>
      <c r="C4" s="23"/>
      <c r="D4" s="23">
        <f>+'Vico Bss'!D24</f>
        <v>47</v>
      </c>
      <c r="E4" s="23">
        <f>+'Vico Bss'!E24</f>
        <v>19</v>
      </c>
      <c r="F4" s="23">
        <f>+'Vico Bss'!F24</f>
        <v>19</v>
      </c>
      <c r="G4" s="23">
        <f>+'Vico Bss'!G24</f>
        <v>19</v>
      </c>
      <c r="H4" s="23">
        <f>+'Vico Bss'!H24</f>
        <v>44</v>
      </c>
      <c r="I4" s="24">
        <f t="shared" si="0"/>
        <v>0.43181818181818182</v>
      </c>
      <c r="J4" s="23">
        <f>+'Vico Bss'!J24</f>
        <v>2</v>
      </c>
      <c r="K4" s="23">
        <f>+'Vico Bss'!K24</f>
        <v>15</v>
      </c>
      <c r="L4" s="24">
        <f t="shared" si="1"/>
        <v>0.13333333333333333</v>
      </c>
      <c r="M4" s="23">
        <f>+'Vico Bss'!M24</f>
        <v>3</v>
      </c>
      <c r="N4" s="23">
        <f>+'Vico Bss'!N24</f>
        <v>13</v>
      </c>
      <c r="O4" s="24">
        <f t="shared" si="2"/>
        <v>0.23076923076923078</v>
      </c>
      <c r="P4" s="23">
        <f>+'Vico Bss'!P24</f>
        <v>6</v>
      </c>
      <c r="Q4" s="23">
        <f>+'Vico Bss'!Q24</f>
        <v>13</v>
      </c>
      <c r="R4" s="23">
        <f>+'Vico Bss'!R24</f>
        <v>11</v>
      </c>
      <c r="S4" s="23">
        <f>+'Vico Bss'!S24</f>
        <v>13</v>
      </c>
      <c r="T4" s="23">
        <f>+'Vico Bss'!T24</f>
        <v>31</v>
      </c>
      <c r="U4" s="23">
        <f t="shared" ref="U4:U32" si="3">S4+T4</f>
        <v>44</v>
      </c>
      <c r="V4" s="23">
        <f>+'Vico Bss'!V24</f>
        <v>0</v>
      </c>
      <c r="W4" s="23">
        <f>+'Vico Bss'!W24</f>
        <v>0</v>
      </c>
      <c r="X4" s="25">
        <f t="shared" ref="X4:X32" si="4">+D4+F4+G4+J4+M4+P4+Q4+S4+T4+W4-E4-H4-K4-N4-R4</f>
        <v>51</v>
      </c>
    </row>
    <row r="5" spans="1:24" x14ac:dyDescent="0.2">
      <c r="A5" s="18" t="s">
        <v>60</v>
      </c>
      <c r="B5" s="19"/>
      <c r="C5" s="19"/>
      <c r="D5" s="19">
        <f>+'Bss Gossolengo'!D24</f>
        <v>80</v>
      </c>
      <c r="E5" s="19">
        <f>+'Bss Gossolengo'!E24</f>
        <v>20</v>
      </c>
      <c r="F5" s="19">
        <f>+'Bss Gossolengo'!F24</f>
        <v>16</v>
      </c>
      <c r="G5" s="19">
        <f>+'Bss Gossolengo'!G24</f>
        <v>28</v>
      </c>
      <c r="H5" s="19">
        <f>+'Bss Gossolengo'!H24</f>
        <v>48</v>
      </c>
      <c r="I5" s="20">
        <f t="shared" si="0"/>
        <v>0.58333333333333337</v>
      </c>
      <c r="J5" s="19">
        <f>+'Bss Gossolengo'!J24</f>
        <v>5</v>
      </c>
      <c r="K5" s="19">
        <f>+'Bss Gossolengo'!K24</f>
        <v>16</v>
      </c>
      <c r="L5" s="20">
        <f t="shared" si="1"/>
        <v>0.3125</v>
      </c>
      <c r="M5" s="19">
        <f>+'Bss Gossolengo'!M24</f>
        <v>9</v>
      </c>
      <c r="N5" s="19">
        <f>+'Bss Gossolengo'!N24</f>
        <v>15</v>
      </c>
      <c r="O5" s="20">
        <f t="shared" si="2"/>
        <v>0.6</v>
      </c>
      <c r="P5" s="19">
        <f>+'Bss Gossolengo'!P24</f>
        <v>17</v>
      </c>
      <c r="Q5" s="19">
        <f>+'Bss Gossolengo'!Q24</f>
        <v>11</v>
      </c>
      <c r="R5" s="19">
        <f>+'Bss Gossolengo'!R24</f>
        <v>19</v>
      </c>
      <c r="S5" s="19">
        <f>+'Bss Gossolengo'!S24</f>
        <v>7</v>
      </c>
      <c r="T5" s="19">
        <f>+'Bss Gossolengo'!T24</f>
        <v>23</v>
      </c>
      <c r="U5" s="19">
        <f t="shared" si="3"/>
        <v>30</v>
      </c>
      <c r="V5" s="19">
        <f>+'Bss Gossolengo'!V24</f>
        <v>0</v>
      </c>
      <c r="W5" s="19">
        <f>+'Bss Gossolengo'!W24</f>
        <v>1</v>
      </c>
      <c r="X5" s="21">
        <f t="shared" si="4"/>
        <v>79</v>
      </c>
    </row>
    <row r="6" spans="1:24" x14ac:dyDescent="0.2">
      <c r="A6" s="22" t="s">
        <v>61</v>
      </c>
      <c r="B6" s="23"/>
      <c r="C6" s="23"/>
      <c r="D6" s="23">
        <f>+'Salso Bss'!D24</f>
        <v>62</v>
      </c>
      <c r="E6" s="23">
        <f>+'Salso Bss'!E24</f>
        <v>10</v>
      </c>
      <c r="F6" s="23">
        <f>+'Salso Bss'!F24</f>
        <v>23</v>
      </c>
      <c r="G6" s="23">
        <f>+'Salso Bss'!G24</f>
        <v>15</v>
      </c>
      <c r="H6" s="23">
        <f>+'Salso Bss'!H24</f>
        <v>42</v>
      </c>
      <c r="I6" s="24">
        <f t="shared" si="0"/>
        <v>0.35714285714285715</v>
      </c>
      <c r="J6" s="23">
        <f>+'Salso Bss'!J24</f>
        <v>6</v>
      </c>
      <c r="K6" s="23">
        <f>+'Salso Bss'!K24</f>
        <v>16</v>
      </c>
      <c r="L6" s="24">
        <f t="shared" si="1"/>
        <v>0.375</v>
      </c>
      <c r="M6" s="23">
        <f>+'Salso Bss'!M24</f>
        <v>14</v>
      </c>
      <c r="N6" s="23">
        <f>+'Salso Bss'!N24</f>
        <v>23</v>
      </c>
      <c r="O6" s="24">
        <f t="shared" si="2"/>
        <v>0.60869565217391308</v>
      </c>
      <c r="P6" s="23">
        <f>+'Salso Bss'!P24</f>
        <v>6</v>
      </c>
      <c r="Q6" s="23">
        <f>+'Salso Bss'!Q24</f>
        <v>13</v>
      </c>
      <c r="R6" s="23">
        <f>+'Salso Bss'!R24</f>
        <v>21</v>
      </c>
      <c r="S6" s="23">
        <f>+'Salso Bss'!S24</f>
        <v>11</v>
      </c>
      <c r="T6" s="23">
        <f>+'Salso Bss'!T24</f>
        <v>31</v>
      </c>
      <c r="U6" s="23">
        <f t="shared" si="3"/>
        <v>42</v>
      </c>
      <c r="V6" s="23">
        <f>+'Salso Bss'!V24</f>
        <v>0</v>
      </c>
      <c r="W6" s="23">
        <f>+'Salso Bss'!W24</f>
        <v>0</v>
      </c>
      <c r="X6" s="25">
        <f t="shared" si="4"/>
        <v>69</v>
      </c>
    </row>
    <row r="7" spans="1:24" x14ac:dyDescent="0.2">
      <c r="A7" s="18" t="s">
        <v>62</v>
      </c>
      <c r="B7" s="19"/>
      <c r="C7" s="19"/>
      <c r="D7" s="19">
        <f>+'Bss Fox'!D24</f>
        <v>65</v>
      </c>
      <c r="E7" s="19">
        <f>+'Bss Fox'!E24</f>
        <v>22</v>
      </c>
      <c r="F7" s="19">
        <f>+'Bss Fox'!F24</f>
        <v>15</v>
      </c>
      <c r="G7" s="19">
        <f>+'Bss Fox'!G24</f>
        <v>24</v>
      </c>
      <c r="H7" s="19">
        <f>+'Bss Fox'!H24</f>
        <v>45</v>
      </c>
      <c r="I7" s="20">
        <f t="shared" si="0"/>
        <v>0.53333333333333333</v>
      </c>
      <c r="J7" s="19">
        <f>+'Bss Fox'!J24</f>
        <v>3</v>
      </c>
      <c r="K7" s="19">
        <f>+'Bss Fox'!K24</f>
        <v>17</v>
      </c>
      <c r="L7" s="20">
        <f t="shared" si="1"/>
        <v>0.17647058823529413</v>
      </c>
      <c r="M7" s="19">
        <f>+'Bss Fox'!M24</f>
        <v>8</v>
      </c>
      <c r="N7" s="19">
        <f>+'Bss Fox'!N24</f>
        <v>15</v>
      </c>
      <c r="O7" s="20">
        <f t="shared" si="2"/>
        <v>0.53333333333333333</v>
      </c>
      <c r="P7" s="19">
        <f>+'Bss Fox'!P24</f>
        <v>11</v>
      </c>
      <c r="Q7" s="19">
        <f>+'Bss Fox'!Q24</f>
        <v>19</v>
      </c>
      <c r="R7" s="19">
        <f>+'Bss Fox'!R24</f>
        <v>12</v>
      </c>
      <c r="S7" s="19">
        <f>+'Bss Fox'!S24</f>
        <v>3</v>
      </c>
      <c r="T7" s="19">
        <f>+'Bss Fox'!T24</f>
        <v>21</v>
      </c>
      <c r="U7" s="19">
        <f t="shared" si="3"/>
        <v>24</v>
      </c>
      <c r="V7" s="19">
        <f>+'Bss Fox'!V24</f>
        <v>0</v>
      </c>
      <c r="W7" s="19">
        <f>+'Bss Fox'!W24</f>
        <v>1</v>
      </c>
      <c r="X7" s="21">
        <f t="shared" si="4"/>
        <v>59</v>
      </c>
    </row>
    <row r="8" spans="1:24" x14ac:dyDescent="0.2">
      <c r="A8" s="22" t="s">
        <v>63</v>
      </c>
      <c r="B8" s="23"/>
      <c r="C8" s="23"/>
      <c r="D8" s="36">
        <f>+'Castel - Bss'!D24</f>
        <v>73</v>
      </c>
      <c r="E8" s="36">
        <f>+'Castel - Bss'!E24</f>
        <v>27</v>
      </c>
      <c r="F8" s="36">
        <f>+'Castel - Bss'!F24</f>
        <v>19</v>
      </c>
      <c r="G8" s="36">
        <f>+'Castel - Bss'!G24</f>
        <v>24</v>
      </c>
      <c r="H8" s="36">
        <f>+'Castel - Bss'!H24</f>
        <v>67</v>
      </c>
      <c r="I8" s="37">
        <f t="shared" si="0"/>
        <v>0.35820895522388058</v>
      </c>
      <c r="J8" s="36">
        <f>+'Castel - Bss'!J24</f>
        <v>3</v>
      </c>
      <c r="K8" s="36">
        <f>+'Castel - Bss'!K24</f>
        <v>14</v>
      </c>
      <c r="L8" s="37">
        <f t="shared" si="1"/>
        <v>0.21428571428571427</v>
      </c>
      <c r="M8" s="36">
        <f>+'Castel - Bss'!M24</f>
        <v>16</v>
      </c>
      <c r="N8" s="36">
        <f>+'Castel - Bss'!N24</f>
        <v>21</v>
      </c>
      <c r="O8" s="37">
        <f t="shared" si="2"/>
        <v>0.76190476190476186</v>
      </c>
      <c r="P8" s="36">
        <f>+'Castel - Bss'!P24</f>
        <v>8</v>
      </c>
      <c r="Q8" s="36">
        <f>+'Castel - Bss'!Q24</f>
        <v>15</v>
      </c>
      <c r="R8" s="36">
        <f>+'Castel - Bss'!R24</f>
        <v>20</v>
      </c>
      <c r="S8" s="36">
        <f>+'Castel - Bss'!S24</f>
        <v>11</v>
      </c>
      <c r="T8" s="36">
        <f>+'Castel - Bss'!T24</f>
        <v>20</v>
      </c>
      <c r="U8" s="36">
        <f t="shared" si="3"/>
        <v>31</v>
      </c>
      <c r="V8" s="36">
        <f>+'Castel - Bss'!V24</f>
        <v>0</v>
      </c>
      <c r="W8" s="36">
        <f>+'Castel - Bss'!W24</f>
        <v>0</v>
      </c>
      <c r="X8" s="38">
        <f t="shared" si="4"/>
        <v>40</v>
      </c>
    </row>
    <row r="9" spans="1:24" x14ac:dyDescent="0.2">
      <c r="A9" s="18" t="s">
        <v>64</v>
      </c>
      <c r="B9" s="19"/>
      <c r="C9" s="19"/>
      <c r="D9" s="19">
        <f>+'Bss Fiorenzuola'!D24</f>
        <v>68</v>
      </c>
      <c r="E9" s="19">
        <f>+'Bss Fiorenzuola'!E24</f>
        <v>12</v>
      </c>
      <c r="F9" s="19">
        <f>+'Bss Fiorenzuola'!F24</f>
        <v>10</v>
      </c>
      <c r="G9" s="19">
        <f>+'Bss Fiorenzuola'!G24</f>
        <v>20</v>
      </c>
      <c r="H9" s="19">
        <f>+'Bss Fiorenzuola'!H24</f>
        <v>51</v>
      </c>
      <c r="I9" s="20">
        <f t="shared" si="0"/>
        <v>0.39215686274509803</v>
      </c>
      <c r="J9" s="19">
        <f>+'Bss Fiorenzuola'!J24</f>
        <v>7</v>
      </c>
      <c r="K9" s="19">
        <f>+'Bss Fiorenzuola'!K24</f>
        <v>21</v>
      </c>
      <c r="L9" s="20">
        <f t="shared" si="1"/>
        <v>0.33333333333333331</v>
      </c>
      <c r="M9" s="19">
        <f>+'Bss Fiorenzuola'!M24</f>
        <v>7</v>
      </c>
      <c r="N9" s="19">
        <f>+'Bss Fiorenzuola'!N24</f>
        <v>12</v>
      </c>
      <c r="O9" s="20">
        <f t="shared" si="2"/>
        <v>0.58333333333333337</v>
      </c>
      <c r="P9" s="19">
        <f>+'Bss Fiorenzuola'!P24</f>
        <v>15</v>
      </c>
      <c r="Q9" s="19">
        <f>+'Bss Fiorenzuola'!Q24</f>
        <v>26</v>
      </c>
      <c r="R9" s="19">
        <f>+'Bss Fiorenzuola'!R24</f>
        <v>12</v>
      </c>
      <c r="S9" s="19">
        <f>+'Bss Fiorenzuola'!S24</f>
        <v>9</v>
      </c>
      <c r="T9" s="19">
        <f>+'Bss Fiorenzuola'!T24</f>
        <v>25</v>
      </c>
      <c r="U9" s="19">
        <f t="shared" si="3"/>
        <v>34</v>
      </c>
      <c r="V9" s="19">
        <f>+'Bss Fiorenzuola'!V24</f>
        <v>0</v>
      </c>
      <c r="W9" s="19">
        <f>+'Bss Fiorenzuola'!W24</f>
        <v>3</v>
      </c>
      <c r="X9" s="21">
        <f t="shared" si="4"/>
        <v>82</v>
      </c>
    </row>
    <row r="10" spans="1:24" x14ac:dyDescent="0.2">
      <c r="A10" s="22" t="s">
        <v>65</v>
      </c>
      <c r="B10" s="23"/>
      <c r="C10" s="23"/>
      <c r="D10" s="36">
        <f>+'Sorbolo Bss'!D24</f>
        <v>60</v>
      </c>
      <c r="E10" s="36">
        <f>+'Sorbolo Bss'!E24</f>
        <v>13</v>
      </c>
      <c r="F10" s="36">
        <f>+'Sorbolo Bss'!F24</f>
        <v>22</v>
      </c>
      <c r="G10" s="36">
        <f>+'Sorbolo Bss'!G24</f>
        <v>22</v>
      </c>
      <c r="H10" s="36">
        <f>+'Sorbolo Bss'!H24</f>
        <v>46</v>
      </c>
      <c r="I10" s="37">
        <f t="shared" si="0"/>
        <v>0.47826086956521741</v>
      </c>
      <c r="J10" s="36">
        <f>+'Sorbolo Bss'!J24</f>
        <v>3</v>
      </c>
      <c r="K10" s="36">
        <f>+'Sorbolo Bss'!K24</f>
        <v>14</v>
      </c>
      <c r="L10" s="37">
        <f t="shared" si="1"/>
        <v>0.21428571428571427</v>
      </c>
      <c r="M10" s="36">
        <f>+'Sorbolo Bss'!M24</f>
        <v>7</v>
      </c>
      <c r="N10" s="36">
        <f>+'Sorbolo Bss'!N24</f>
        <v>20</v>
      </c>
      <c r="O10" s="37">
        <f t="shared" si="2"/>
        <v>0.35</v>
      </c>
      <c r="P10" s="36">
        <f>+'Sorbolo Bss'!P24</f>
        <v>13</v>
      </c>
      <c r="Q10" s="36">
        <f>+'Sorbolo Bss'!Q24</f>
        <v>22</v>
      </c>
      <c r="R10" s="36">
        <f>+'Sorbolo Bss'!R24</f>
        <v>32</v>
      </c>
      <c r="S10" s="36">
        <f>+'Sorbolo Bss'!S24</f>
        <v>11</v>
      </c>
      <c r="T10" s="36">
        <f>+'Sorbolo Bss'!T24</f>
        <v>30</v>
      </c>
      <c r="U10" s="36">
        <f t="shared" si="3"/>
        <v>41</v>
      </c>
      <c r="V10" s="36">
        <f>+'Sorbolo Bss'!V24</f>
        <v>0</v>
      </c>
      <c r="W10" s="36">
        <f>+'Sorbolo Bss'!W24</f>
        <v>1</v>
      </c>
      <c r="X10" s="38">
        <f t="shared" si="4"/>
        <v>66</v>
      </c>
    </row>
    <row r="11" spans="1:24" x14ac:dyDescent="0.2">
      <c r="A11" s="18" t="s">
        <v>66</v>
      </c>
      <c r="B11" s="19"/>
      <c r="C11" s="19"/>
      <c r="D11" s="19">
        <f>+'Bss Vico'!D24</f>
        <v>53</v>
      </c>
      <c r="E11" s="19">
        <f>+'Bss Vico'!E24</f>
        <v>26</v>
      </c>
      <c r="F11" s="19">
        <f>+'Bss Vico'!F24</f>
        <v>25</v>
      </c>
      <c r="G11" s="19">
        <f>+'Bss Vico'!G24</f>
        <v>15</v>
      </c>
      <c r="H11" s="19">
        <f>+'Bss Vico'!H24</f>
        <v>47</v>
      </c>
      <c r="I11" s="20">
        <f t="shared" si="0"/>
        <v>0.31914893617021278</v>
      </c>
      <c r="J11" s="19">
        <f>+'Bss Vico'!J24</f>
        <v>4</v>
      </c>
      <c r="K11" s="19">
        <f>+'Bss Vico'!K24</f>
        <v>13</v>
      </c>
      <c r="L11" s="20">
        <f t="shared" si="1"/>
        <v>0.30769230769230771</v>
      </c>
      <c r="M11" s="19">
        <f>+'Bss Vico'!M24</f>
        <v>11</v>
      </c>
      <c r="N11" s="19">
        <f>+'Bss Vico'!N24</f>
        <v>23</v>
      </c>
      <c r="O11" s="20">
        <f t="shared" si="2"/>
        <v>0.47826086956521741</v>
      </c>
      <c r="P11" s="19">
        <f>+'Bss Vico'!P24</f>
        <v>8</v>
      </c>
      <c r="Q11" s="19">
        <f>+'Bss Vico'!Q24</f>
        <v>10</v>
      </c>
      <c r="R11" s="19">
        <f>+'Bss Vico'!R24</f>
        <v>27</v>
      </c>
      <c r="S11" s="19">
        <f>+'Bss Vico'!S24</f>
        <v>8</v>
      </c>
      <c r="T11" s="19">
        <f>+'Bss Vico'!T24</f>
        <v>22</v>
      </c>
      <c r="U11" s="19">
        <f t="shared" si="3"/>
        <v>30</v>
      </c>
      <c r="V11" s="19">
        <f>+'Bss Vico'!V24</f>
        <v>0</v>
      </c>
      <c r="W11" s="19">
        <f>+'Bss Vico'!W24</f>
        <v>2</v>
      </c>
      <c r="X11" s="21">
        <f t="shared" si="4"/>
        <v>22</v>
      </c>
    </row>
    <row r="12" spans="1:24" x14ac:dyDescent="0.2">
      <c r="A12" s="22" t="s">
        <v>67</v>
      </c>
      <c r="B12" s="23"/>
      <c r="C12" s="23"/>
      <c r="D12" s="23">
        <f>+'Gossolengo Bss'!D24</f>
        <v>55</v>
      </c>
      <c r="E12" s="23">
        <f>+'Gossolengo Bss'!E24</f>
        <v>18</v>
      </c>
      <c r="F12" s="23">
        <f>+'Gossolengo Bss'!F24</f>
        <v>17</v>
      </c>
      <c r="G12" s="23">
        <f>+'Gossolengo Bss'!G24</f>
        <v>13</v>
      </c>
      <c r="H12" s="23">
        <f>+'Gossolengo Bss'!H24</f>
        <v>36</v>
      </c>
      <c r="I12" s="24">
        <f t="shared" si="0"/>
        <v>0.3611111111111111</v>
      </c>
      <c r="J12" s="23">
        <f>+'Gossolengo Bss'!J24</f>
        <v>7</v>
      </c>
      <c r="K12" s="23">
        <f>+'Gossolengo Bss'!K24</f>
        <v>25</v>
      </c>
      <c r="L12" s="24">
        <f t="shared" si="1"/>
        <v>0.28000000000000003</v>
      </c>
      <c r="M12" s="23">
        <f>+'Gossolengo Bss'!M24</f>
        <v>8</v>
      </c>
      <c r="N12" s="23">
        <f>+'Gossolengo Bss'!N24</f>
        <v>16</v>
      </c>
      <c r="O12" s="24">
        <f t="shared" si="2"/>
        <v>0.5</v>
      </c>
      <c r="P12" s="23">
        <f>+'Gossolengo Bss'!P24</f>
        <v>17</v>
      </c>
      <c r="Q12" s="23">
        <f>+'Gossolengo Bss'!Q24</f>
        <v>13</v>
      </c>
      <c r="R12" s="23">
        <f>+'Gossolengo Bss'!R24</f>
        <v>20</v>
      </c>
      <c r="S12" s="23">
        <f>+'Gossolengo Bss'!S24</f>
        <v>13</v>
      </c>
      <c r="T12" s="23">
        <f>+'Gossolengo Bss'!T24</f>
        <v>24</v>
      </c>
      <c r="U12" s="23">
        <f t="shared" si="3"/>
        <v>37</v>
      </c>
      <c r="V12" s="23">
        <f>+'Gossolengo Bss'!V24</f>
        <v>0</v>
      </c>
      <c r="W12" s="23">
        <f>+'Gossolengo Bss'!W24</f>
        <v>1</v>
      </c>
      <c r="X12" s="25">
        <f t="shared" si="4"/>
        <v>53</v>
      </c>
    </row>
    <row r="13" spans="1:24" x14ac:dyDescent="0.2">
      <c r="A13" s="18" t="s">
        <v>68</v>
      </c>
      <c r="B13" s="19"/>
      <c r="C13" s="19"/>
      <c r="D13" s="19">
        <f>+'Bss Salso'!D24</f>
        <v>45</v>
      </c>
      <c r="E13" s="19">
        <f>+'Bss Salso'!E24</f>
        <v>15</v>
      </c>
      <c r="F13" s="19">
        <f>+'Bss Salso'!F24</f>
        <v>19</v>
      </c>
      <c r="G13" s="19">
        <f>+'Bss Salso'!G24</f>
        <v>16</v>
      </c>
      <c r="H13" s="19">
        <f>+'Bss Salso'!H24</f>
        <v>53</v>
      </c>
      <c r="I13" s="20">
        <f t="shared" si="0"/>
        <v>0.30188679245283018</v>
      </c>
      <c r="J13" s="19">
        <f>+'Bss Salso'!J24</f>
        <v>0</v>
      </c>
      <c r="K13" s="19">
        <f>+'Bss Salso'!K24</f>
        <v>8</v>
      </c>
      <c r="L13" s="20">
        <f t="shared" si="1"/>
        <v>0</v>
      </c>
      <c r="M13" s="19">
        <f>+'Bss Salso'!M24</f>
        <v>13</v>
      </c>
      <c r="N13" s="19">
        <f>+'Bss Salso'!N24</f>
        <v>32</v>
      </c>
      <c r="O13" s="20">
        <f t="shared" si="2"/>
        <v>0.40625</v>
      </c>
      <c r="P13" s="19">
        <f>+'Bss Salso'!P24</f>
        <v>5</v>
      </c>
      <c r="Q13" s="19">
        <f>+'Bss Salso'!Q24</f>
        <v>12</v>
      </c>
      <c r="R13" s="19">
        <f>+'Bss Salso'!R24</f>
        <v>22</v>
      </c>
      <c r="S13" s="19">
        <f>+'Bss Salso'!S24</f>
        <v>18</v>
      </c>
      <c r="T13" s="19">
        <f>+'Bss Salso'!T24</f>
        <v>25</v>
      </c>
      <c r="U13" s="19">
        <f t="shared" si="3"/>
        <v>43</v>
      </c>
      <c r="V13" s="19">
        <f>+'Bss Salso'!V24</f>
        <v>0</v>
      </c>
      <c r="W13" s="19">
        <f>+'Bss Salso'!W24</f>
        <v>0</v>
      </c>
      <c r="X13" s="21">
        <f t="shared" si="4"/>
        <v>23</v>
      </c>
    </row>
    <row r="14" spans="1:24" x14ac:dyDescent="0.2">
      <c r="A14" s="22" t="s">
        <v>69</v>
      </c>
      <c r="B14" s="23"/>
      <c r="C14" s="23"/>
      <c r="D14" s="23">
        <f>+'Fox Bss'!D24</f>
        <v>45</v>
      </c>
      <c r="E14" s="23">
        <f>+'Fox Bss'!E24</f>
        <v>17</v>
      </c>
      <c r="F14" s="23">
        <f>+'Fox Bss'!F24</f>
        <v>16</v>
      </c>
      <c r="G14" s="23">
        <f>+'Fox Bss'!G24</f>
        <v>8</v>
      </c>
      <c r="H14" s="23">
        <f>+'Fox Bss'!H24</f>
        <v>45</v>
      </c>
      <c r="I14" s="24">
        <f t="shared" si="0"/>
        <v>0.17777777777777778</v>
      </c>
      <c r="J14" s="23">
        <f>+'Fox Bss'!J24</f>
        <v>6</v>
      </c>
      <c r="K14" s="23">
        <f>+'Fox Bss'!K24</f>
        <v>18</v>
      </c>
      <c r="L14" s="24">
        <f t="shared" si="1"/>
        <v>0.33333333333333331</v>
      </c>
      <c r="M14" s="23">
        <f>+'Fox Bss'!M24</f>
        <v>11</v>
      </c>
      <c r="N14" s="23">
        <f>+'Fox Bss'!N24</f>
        <v>16</v>
      </c>
      <c r="O14" s="24">
        <f t="shared" si="2"/>
        <v>0.6875</v>
      </c>
      <c r="P14" s="23">
        <f>+'Fox Bss'!P24</f>
        <v>10</v>
      </c>
      <c r="Q14" s="23">
        <f>+'Fox Bss'!Q24</f>
        <v>15</v>
      </c>
      <c r="R14" s="23">
        <f>+'Fox Bss'!R24</f>
        <v>17</v>
      </c>
      <c r="S14" s="23">
        <f>+'Fox Bss'!S24</f>
        <v>7</v>
      </c>
      <c r="T14" s="23">
        <f>+'Fox Bss'!T24</f>
        <v>33</v>
      </c>
      <c r="U14" s="23">
        <f t="shared" si="3"/>
        <v>40</v>
      </c>
      <c r="V14" s="23">
        <f>+'Fox Bss'!V24</f>
        <v>0</v>
      </c>
      <c r="W14" s="23">
        <f>+'Fox Bss'!W24</f>
        <v>0</v>
      </c>
      <c r="X14" s="25">
        <f t="shared" si="4"/>
        <v>38</v>
      </c>
    </row>
    <row r="15" spans="1:24" x14ac:dyDescent="0.2">
      <c r="A15" s="18" t="s">
        <v>70</v>
      </c>
      <c r="B15" s="19"/>
      <c r="C15" s="19"/>
      <c r="D15" s="19">
        <f>+'Bss Castellana'!D24</f>
        <v>71</v>
      </c>
      <c r="E15" s="19">
        <f>+'Bss Castellana'!E24</f>
        <v>18</v>
      </c>
      <c r="F15" s="19">
        <f>+'Bss Castellana'!F24</f>
        <v>14</v>
      </c>
      <c r="G15" s="19">
        <f>+'Bss Castellana'!G24</f>
        <v>24</v>
      </c>
      <c r="H15" s="19">
        <f>+'Bss Castellana'!H24</f>
        <v>57</v>
      </c>
      <c r="I15" s="20">
        <f t="shared" si="0"/>
        <v>0.42105263157894735</v>
      </c>
      <c r="J15" s="19">
        <f>+'Bss Castellana'!J24</f>
        <v>3</v>
      </c>
      <c r="K15" s="19">
        <f>+'Bss Castellana'!K24</f>
        <v>15</v>
      </c>
      <c r="L15" s="20">
        <f t="shared" si="1"/>
        <v>0.2</v>
      </c>
      <c r="M15" s="19">
        <f>+'Bss Castellana'!M24</f>
        <v>14</v>
      </c>
      <c r="N15" s="19">
        <f>+'Bss Castellana'!N24</f>
        <v>25</v>
      </c>
      <c r="O15" s="20">
        <f t="shared" si="2"/>
        <v>0.56000000000000005</v>
      </c>
      <c r="P15" s="19">
        <f>+'Bss Castellana'!P24</f>
        <v>6</v>
      </c>
      <c r="Q15" s="19">
        <f>+'Bss Castellana'!Q24</f>
        <v>13</v>
      </c>
      <c r="R15" s="19">
        <f>+'Bss Castellana'!R24</f>
        <v>11</v>
      </c>
      <c r="S15" s="19">
        <f>+'Bss Castellana'!S24</f>
        <v>15</v>
      </c>
      <c r="T15" s="19">
        <f>+'Bss Castellana'!T24</f>
        <v>26</v>
      </c>
      <c r="U15" s="19">
        <f t="shared" si="3"/>
        <v>41</v>
      </c>
      <c r="V15" s="19">
        <f>+'Bss Castellana'!V24</f>
        <v>0</v>
      </c>
      <c r="W15" s="19">
        <f>+'Bss Castellana'!W24</f>
        <v>0</v>
      </c>
      <c r="X15" s="21">
        <f t="shared" si="4"/>
        <v>60</v>
      </c>
    </row>
    <row r="16" spans="1:24" x14ac:dyDescent="0.2">
      <c r="A16" s="22" t="s">
        <v>72</v>
      </c>
      <c r="B16" s="23"/>
      <c r="C16" s="23"/>
      <c r="D16" s="23">
        <f>+'Fiorenzuola Bss'!D24</f>
        <v>61</v>
      </c>
      <c r="E16" s="23">
        <f>+'Fiorenzuola Bss'!E24</f>
        <v>14</v>
      </c>
      <c r="F16" s="23">
        <f>+'Fiorenzuola Bss'!F24</f>
        <v>12</v>
      </c>
      <c r="G16" s="23">
        <f>+'Fiorenzuola Bss'!G24</f>
        <v>15</v>
      </c>
      <c r="H16" s="23">
        <f>+'Fiorenzuola Bss'!H24</f>
        <v>47</v>
      </c>
      <c r="I16" s="24">
        <f t="shared" si="0"/>
        <v>0.31914893617021278</v>
      </c>
      <c r="J16" s="23">
        <f>+'Fiorenzuola Bss'!J24</f>
        <v>8</v>
      </c>
      <c r="K16" s="23">
        <f>+'Fiorenzuola Bss'!K24</f>
        <v>23</v>
      </c>
      <c r="L16" s="24">
        <f t="shared" si="1"/>
        <v>0.34782608695652173</v>
      </c>
      <c r="M16" s="23">
        <f>+'Fiorenzuola Bss'!M24</f>
        <v>7</v>
      </c>
      <c r="N16" s="23">
        <f>+'Fiorenzuola Bss'!N24</f>
        <v>8</v>
      </c>
      <c r="O16" s="24">
        <f t="shared" si="2"/>
        <v>0.875</v>
      </c>
      <c r="P16" s="23">
        <f>+'Fiorenzuola Bss'!P24</f>
        <v>15</v>
      </c>
      <c r="Q16" s="23">
        <f>+'Fiorenzuola Bss'!Q24</f>
        <v>14</v>
      </c>
      <c r="R16" s="23">
        <f>+'Fiorenzuola Bss'!R24</f>
        <v>9</v>
      </c>
      <c r="S16" s="23">
        <f>+'Fiorenzuola Bss'!S24</f>
        <v>7</v>
      </c>
      <c r="T16" s="23">
        <f>+'Fiorenzuola Bss'!T24</f>
        <v>23</v>
      </c>
      <c r="U16" s="23">
        <f t="shared" si="3"/>
        <v>30</v>
      </c>
      <c r="V16" s="23">
        <f>+'Fiorenzuola Bss'!V24</f>
        <v>0</v>
      </c>
      <c r="W16" s="23">
        <f>+'Fiorenzuola Bss'!W24</f>
        <v>3</v>
      </c>
      <c r="X16" s="25">
        <f t="shared" si="4"/>
        <v>64</v>
      </c>
    </row>
    <row r="17" spans="1:24" x14ac:dyDescent="0.2">
      <c r="A17" s="46" t="s">
        <v>70</v>
      </c>
      <c r="B17" s="47"/>
      <c r="C17" s="47"/>
      <c r="D17" s="47">
        <f>+'FO Bss Castellana'!D24</f>
        <v>73</v>
      </c>
      <c r="E17" s="47">
        <f>+'FO Bss Castellana'!E24</f>
        <v>15</v>
      </c>
      <c r="F17" s="47">
        <f>+'FO Bss Castellana'!F24</f>
        <v>9</v>
      </c>
      <c r="G17" s="47">
        <f>+'FO Bss Castellana'!G24</f>
        <v>18</v>
      </c>
      <c r="H17" s="47">
        <f>+'FO Bss Castellana'!H24</f>
        <v>36</v>
      </c>
      <c r="I17" s="48">
        <f t="shared" si="0"/>
        <v>0.5</v>
      </c>
      <c r="J17" s="47">
        <f>+'FO Bss Castellana'!J24</f>
        <v>12</v>
      </c>
      <c r="K17" s="47">
        <f>+'FO Bss Castellana'!K24</f>
        <v>22</v>
      </c>
      <c r="L17" s="48">
        <f t="shared" si="1"/>
        <v>0.54545454545454541</v>
      </c>
      <c r="M17" s="47">
        <f>+'FO Bss Castellana'!M24</f>
        <v>1</v>
      </c>
      <c r="N17" s="47">
        <f>+'FO Bss Castellana'!N24</f>
        <v>5</v>
      </c>
      <c r="O17" s="48">
        <f t="shared" si="2"/>
        <v>0.2</v>
      </c>
      <c r="P17" s="47">
        <f>+'FO Bss Castellana'!P24</f>
        <v>18</v>
      </c>
      <c r="Q17" s="47">
        <f>+'FO Bss Castellana'!Q24</f>
        <v>15</v>
      </c>
      <c r="R17" s="47">
        <f>+'FO Bss Castellana'!R24</f>
        <v>12</v>
      </c>
      <c r="S17" s="47">
        <f>+'FO Bss Castellana'!S24</f>
        <v>7</v>
      </c>
      <c r="T17" s="47">
        <f>+'FO Bss Castellana'!T24</f>
        <v>32</v>
      </c>
      <c r="U17" s="47">
        <f t="shared" si="3"/>
        <v>39</v>
      </c>
      <c r="V17" s="47">
        <f>+'FO Bss Castellana'!V24</f>
        <v>0</v>
      </c>
      <c r="W17" s="47">
        <f>+'FO Bss Castellana'!W24</f>
        <v>2</v>
      </c>
      <c r="X17" s="49">
        <f t="shared" si="4"/>
        <v>97</v>
      </c>
    </row>
    <row r="18" spans="1:24" x14ac:dyDescent="0.2">
      <c r="A18" s="46" t="s">
        <v>49</v>
      </c>
      <c r="B18" s="50"/>
      <c r="C18" s="50"/>
      <c r="D18" s="50">
        <f>+'FO Bss SORBOLO'!D24</f>
        <v>39</v>
      </c>
      <c r="E18" s="50">
        <f>+'FO Bss SORBOLO'!E24</f>
        <v>23</v>
      </c>
      <c r="F18" s="50">
        <f>+'FO Bss SORBOLO'!F24</f>
        <v>21</v>
      </c>
      <c r="G18" s="50">
        <f>+'FO Bss SORBOLO'!G24</f>
        <v>9</v>
      </c>
      <c r="H18" s="50">
        <f>+'FO Bss SORBOLO'!H24</f>
        <v>35</v>
      </c>
      <c r="I18" s="51">
        <f t="shared" si="0"/>
        <v>0.25714285714285712</v>
      </c>
      <c r="J18" s="50">
        <f>+'FO Bss SORBOLO'!J24</f>
        <v>2</v>
      </c>
      <c r="K18" s="50">
        <f>+'FO Bss SORBOLO'!K24</f>
        <v>16</v>
      </c>
      <c r="L18" s="51">
        <f t="shared" si="1"/>
        <v>0.125</v>
      </c>
      <c r="M18" s="50">
        <f>+'FO Bss SORBOLO'!M24</f>
        <v>15</v>
      </c>
      <c r="N18" s="50">
        <f>+'FO Bss SORBOLO'!N24</f>
        <v>25</v>
      </c>
      <c r="O18" s="51">
        <f t="shared" si="2"/>
        <v>0.6</v>
      </c>
      <c r="P18" s="50">
        <f>+'FO Bss SORBOLO'!P24</f>
        <v>3</v>
      </c>
      <c r="Q18" s="50">
        <f>+'FO Bss SORBOLO'!Q24</f>
        <v>14</v>
      </c>
      <c r="R18" s="50">
        <f>+'FO Bss SORBOLO'!R24</f>
        <v>17</v>
      </c>
      <c r="S18" s="50">
        <f>+'FO Bss SORBOLO'!S24</f>
        <v>7</v>
      </c>
      <c r="T18" s="50">
        <f>+'FO Bss SORBOLO'!T24</f>
        <v>24</v>
      </c>
      <c r="U18" s="50">
        <f t="shared" si="3"/>
        <v>31</v>
      </c>
      <c r="V18" s="50">
        <f>+'FO Bss SORBOLO'!V24</f>
        <v>0</v>
      </c>
      <c r="W18" s="50">
        <f>+'FO Bss SORBOLO'!W24</f>
        <v>1</v>
      </c>
      <c r="X18" s="52">
        <f t="shared" si="4"/>
        <v>19</v>
      </c>
    </row>
    <row r="19" spans="1:24" x14ac:dyDescent="0.2">
      <c r="A19" s="46" t="s">
        <v>51</v>
      </c>
      <c r="B19" s="47"/>
      <c r="C19" s="47"/>
      <c r="D19" s="47">
        <f>+'FO Vico Bss'!D24</f>
        <v>44</v>
      </c>
      <c r="E19" s="47">
        <f>+'FO Vico Bss'!E24</f>
        <v>22</v>
      </c>
      <c r="F19" s="47">
        <f>+'FO Vico Bss'!F24</f>
        <v>11</v>
      </c>
      <c r="G19" s="47">
        <f>+'FO Vico Bss'!G24</f>
        <v>9</v>
      </c>
      <c r="H19" s="47">
        <f>+'FO Vico Bss'!H24</f>
        <v>37</v>
      </c>
      <c r="I19" s="48">
        <f t="shared" si="0"/>
        <v>0.24324324324324326</v>
      </c>
      <c r="J19" s="47">
        <f>+'FO Vico Bss'!J24</f>
        <v>7</v>
      </c>
      <c r="K19" s="47">
        <f>+'FO Vico Bss'!K24</f>
        <v>21</v>
      </c>
      <c r="L19" s="48">
        <f t="shared" si="1"/>
        <v>0.33333333333333331</v>
      </c>
      <c r="M19" s="47">
        <f>+'FO Vico Bss'!M24</f>
        <v>5</v>
      </c>
      <c r="N19" s="47">
        <f>+'FO Vico Bss'!N24</f>
        <v>8</v>
      </c>
      <c r="O19" s="48">
        <f t="shared" si="2"/>
        <v>0.625</v>
      </c>
      <c r="P19" s="47">
        <f>+'FO Vico Bss'!P24</f>
        <v>9</v>
      </c>
      <c r="Q19" s="47">
        <f>+'FO Vico Bss'!Q24</f>
        <v>10</v>
      </c>
      <c r="R19" s="47">
        <f>+'FO Vico Bss'!R24</f>
        <v>13</v>
      </c>
      <c r="S19" s="47">
        <f>+'FO Vico Bss'!S24</f>
        <v>7</v>
      </c>
      <c r="T19" s="47">
        <f>+'FO Vico Bss'!T24</f>
        <v>21</v>
      </c>
      <c r="U19" s="47">
        <f t="shared" si="3"/>
        <v>28</v>
      </c>
      <c r="V19" s="47">
        <f>+'FO Vico Bss'!V24</f>
        <v>0</v>
      </c>
      <c r="W19" s="47">
        <f>+'FO Vico Bss'!W24</f>
        <v>0</v>
      </c>
      <c r="X19" s="49">
        <f t="shared" si="4"/>
        <v>22</v>
      </c>
    </row>
    <row r="20" spans="1:24" x14ac:dyDescent="0.2">
      <c r="A20" s="46" t="s">
        <v>67</v>
      </c>
      <c r="B20" s="50"/>
      <c r="C20" s="50"/>
      <c r="D20" s="50">
        <f>+'FO Gossolengo Bss'!D24</f>
        <v>50</v>
      </c>
      <c r="E20" s="50">
        <f>+'FO Gossolengo Bss'!E24</f>
        <v>13</v>
      </c>
      <c r="F20" s="50">
        <f>+'FO Gossolengo Bss'!F24</f>
        <v>8</v>
      </c>
      <c r="G20" s="50">
        <f>+'FO Gossolengo Bss'!G24</f>
        <v>13</v>
      </c>
      <c r="H20" s="50">
        <f>+'FO Gossolengo Bss'!H24</f>
        <v>36</v>
      </c>
      <c r="I20" s="51">
        <f t="shared" si="0"/>
        <v>0.3611111111111111</v>
      </c>
      <c r="J20" s="50">
        <f>+'FO Gossolengo Bss'!J24</f>
        <v>6</v>
      </c>
      <c r="K20" s="50">
        <f>+'FO Gossolengo Bss'!K24</f>
        <v>23</v>
      </c>
      <c r="L20" s="51">
        <f t="shared" si="1"/>
        <v>0.2608695652173913</v>
      </c>
      <c r="M20" s="50">
        <f>+'FO Gossolengo Bss'!M24</f>
        <v>6</v>
      </c>
      <c r="N20" s="50">
        <f>+'FO Gossolengo Bss'!N24</f>
        <v>8</v>
      </c>
      <c r="O20" s="51">
        <f t="shared" si="2"/>
        <v>0.75</v>
      </c>
      <c r="P20" s="50">
        <f>+'FO Gossolengo Bss'!P24</f>
        <v>13</v>
      </c>
      <c r="Q20" s="50">
        <f>+'FO Gossolengo Bss'!Q24</f>
        <v>5</v>
      </c>
      <c r="R20" s="50">
        <f>+'FO Gossolengo Bss'!R24</f>
        <v>13</v>
      </c>
      <c r="S20" s="50">
        <f>+'FO Gossolengo Bss'!S24</f>
        <v>10</v>
      </c>
      <c r="T20" s="50">
        <f>+'FO Gossolengo Bss'!T24</f>
        <v>27</v>
      </c>
      <c r="U20" s="50">
        <f t="shared" si="3"/>
        <v>37</v>
      </c>
      <c r="V20" s="50">
        <f>+'FO Gossolengo Bss'!V24</f>
        <v>0</v>
      </c>
      <c r="W20" s="50">
        <f>+'FO Gossolengo Bss'!W24</f>
        <v>1</v>
      </c>
      <c r="X20" s="52">
        <f t="shared" si="4"/>
        <v>46</v>
      </c>
    </row>
    <row r="21" spans="1:24" x14ac:dyDescent="0.2">
      <c r="A21" s="18" t="s">
        <v>78</v>
      </c>
      <c r="B21" s="19"/>
      <c r="C21" s="19"/>
      <c r="D21" s="19">
        <f>+'gara 1 Iwons'!D24</f>
        <v>42</v>
      </c>
      <c r="E21" s="19">
        <f>+'gara 1 Iwons'!E24</f>
        <v>18</v>
      </c>
      <c r="F21" s="19">
        <f>+'gara 1 Iwons'!F24</f>
        <v>15</v>
      </c>
      <c r="G21" s="19">
        <f>+'gara 1 Iwons'!G24</f>
        <v>11</v>
      </c>
      <c r="H21" s="19">
        <f>+'gara 1 Iwons'!H24</f>
        <v>46</v>
      </c>
      <c r="I21" s="20">
        <f t="shared" si="0"/>
        <v>0.2391304347826087</v>
      </c>
      <c r="J21" s="19">
        <f>+'gara 1 Iwons'!J24</f>
        <v>4</v>
      </c>
      <c r="K21" s="19">
        <f>+'gara 1 Iwons'!K24</f>
        <v>11</v>
      </c>
      <c r="L21" s="20">
        <f t="shared" si="1"/>
        <v>0.36363636363636365</v>
      </c>
      <c r="M21" s="19">
        <f>+'gara 1 Iwons'!M24</f>
        <v>8</v>
      </c>
      <c r="N21" s="19">
        <f>+'gara 1 Iwons'!N24</f>
        <v>15</v>
      </c>
      <c r="O21" s="20">
        <f t="shared" si="2"/>
        <v>0.53333333333333333</v>
      </c>
      <c r="P21" s="19">
        <f>+'gara 1 Iwons'!P24</f>
        <v>4</v>
      </c>
      <c r="Q21" s="19">
        <f>+'gara 1 Iwons'!Q24</f>
        <v>6</v>
      </c>
      <c r="R21" s="19">
        <f>+'gara 1 Iwons'!R24</f>
        <v>16</v>
      </c>
      <c r="S21" s="19">
        <f>+'gara 1 Iwons'!S24</f>
        <v>12</v>
      </c>
      <c r="T21" s="19">
        <f>+'gara 1 Iwons'!T24</f>
        <v>17</v>
      </c>
      <c r="U21" s="19">
        <f t="shared" si="3"/>
        <v>29</v>
      </c>
      <c r="V21" s="19">
        <f>+'gara 1 Iwons'!V24</f>
        <v>0</v>
      </c>
      <c r="W21" s="19">
        <f>+'gara 1 Iwons'!W24</f>
        <v>1</v>
      </c>
      <c r="X21" s="21">
        <f t="shared" si="4"/>
        <v>14</v>
      </c>
    </row>
    <row r="22" spans="1:24" x14ac:dyDescent="0.2">
      <c r="A22" s="22" t="s">
        <v>79</v>
      </c>
      <c r="B22" s="23"/>
      <c r="C22" s="23"/>
      <c r="D22" s="23">
        <f>+'gara 2 Iwons'!D24</f>
        <v>31</v>
      </c>
      <c r="E22" s="23">
        <f>+'gara 2 Iwons'!E24</f>
        <v>24</v>
      </c>
      <c r="F22" s="23">
        <f>+'gara 2 Iwons'!F24</f>
        <v>12</v>
      </c>
      <c r="G22" s="23">
        <f>+'gara 2 Iwons'!G24</f>
        <v>13</v>
      </c>
      <c r="H22" s="23">
        <f>+'gara 2 Iwons'!H24</f>
        <v>47</v>
      </c>
      <c r="I22" s="24">
        <f t="shared" si="0"/>
        <v>0.27659574468085107</v>
      </c>
      <c r="J22" s="23">
        <f>+'gara 2 Iwons'!J24</f>
        <v>0</v>
      </c>
      <c r="K22" s="23">
        <f>+'gara 2 Iwons'!K24</f>
        <v>13</v>
      </c>
      <c r="L22" s="24">
        <f t="shared" si="1"/>
        <v>0</v>
      </c>
      <c r="M22" s="23">
        <f>+'gara 2 Iwons'!M24</f>
        <v>5</v>
      </c>
      <c r="N22" s="23">
        <f>+'gara 2 Iwons'!N24</f>
        <v>12</v>
      </c>
      <c r="O22" s="24">
        <f t="shared" si="2"/>
        <v>0.41666666666666669</v>
      </c>
      <c r="P22" s="23">
        <f>+'gara 2 Iwons'!P24</f>
        <v>5</v>
      </c>
      <c r="Q22" s="23">
        <f>+'gara 2 Iwons'!Q24</f>
        <v>13</v>
      </c>
      <c r="R22" s="23">
        <f>+'gara 2 Iwons'!R24</f>
        <v>10</v>
      </c>
      <c r="S22" s="23">
        <f>+'gara 2 Iwons'!S24</f>
        <v>9</v>
      </c>
      <c r="T22" s="23">
        <f>+'gara 2 Iwons'!T24</f>
        <v>28</v>
      </c>
      <c r="U22" s="23">
        <f t="shared" si="3"/>
        <v>37</v>
      </c>
      <c r="V22" s="23">
        <f>+'gara 2 Iwons'!V24</f>
        <v>0</v>
      </c>
      <c r="W22" s="23">
        <f>+'gara 2 Iwons'!W24</f>
        <v>0</v>
      </c>
      <c r="X22" s="25">
        <f t="shared" si="4"/>
        <v>10</v>
      </c>
    </row>
    <row r="23" spans="1:24" x14ac:dyDescent="0.2">
      <c r="A23" s="18"/>
      <c r="B23" s="19"/>
      <c r="C23" s="19"/>
      <c r="D23" s="19"/>
      <c r="E23" s="19"/>
      <c r="F23" s="19"/>
      <c r="G23" s="19"/>
      <c r="H23" s="19"/>
      <c r="I23" s="20">
        <f t="shared" si="0"/>
        <v>0</v>
      </c>
      <c r="J23" s="19"/>
      <c r="K23" s="19"/>
      <c r="L23" s="20">
        <f t="shared" si="1"/>
        <v>0</v>
      </c>
      <c r="M23" s="19"/>
      <c r="N23" s="19"/>
      <c r="O23" s="20">
        <f t="shared" si="2"/>
        <v>0</v>
      </c>
      <c r="P23" s="19"/>
      <c r="Q23" s="19"/>
      <c r="R23" s="19"/>
      <c r="S23" s="19"/>
      <c r="T23" s="19"/>
      <c r="U23" s="19">
        <f t="shared" si="3"/>
        <v>0</v>
      </c>
      <c r="V23" s="19"/>
      <c r="W23" s="19"/>
      <c r="X23" s="21">
        <f t="shared" si="4"/>
        <v>0</v>
      </c>
    </row>
    <row r="24" spans="1:24" x14ac:dyDescent="0.2">
      <c r="A24" s="22"/>
      <c r="B24" s="23"/>
      <c r="C24" s="23"/>
      <c r="D24" s="23"/>
      <c r="E24" s="23"/>
      <c r="F24" s="23"/>
      <c r="G24" s="23"/>
      <c r="H24" s="23"/>
      <c r="I24" s="24">
        <f t="shared" si="0"/>
        <v>0</v>
      </c>
      <c r="J24" s="23"/>
      <c r="K24" s="23"/>
      <c r="L24" s="24">
        <f t="shared" si="1"/>
        <v>0</v>
      </c>
      <c r="M24" s="23"/>
      <c r="N24" s="23"/>
      <c r="O24" s="24">
        <f t="shared" si="2"/>
        <v>0</v>
      </c>
      <c r="P24" s="23"/>
      <c r="Q24" s="23"/>
      <c r="R24" s="23"/>
      <c r="S24" s="23"/>
      <c r="T24" s="23"/>
      <c r="U24" s="23">
        <f t="shared" si="3"/>
        <v>0</v>
      </c>
      <c r="V24" s="23"/>
      <c r="W24" s="23"/>
      <c r="X24" s="25">
        <f t="shared" si="4"/>
        <v>0</v>
      </c>
    </row>
    <row r="25" spans="1:24" x14ac:dyDescent="0.2">
      <c r="A25" s="18"/>
      <c r="B25" s="19"/>
      <c r="C25" s="19"/>
      <c r="D25" s="19"/>
      <c r="E25" s="19"/>
      <c r="F25" s="19"/>
      <c r="G25" s="19"/>
      <c r="H25" s="19"/>
      <c r="I25" s="20">
        <f t="shared" si="0"/>
        <v>0</v>
      </c>
      <c r="J25" s="19"/>
      <c r="K25" s="19"/>
      <c r="L25" s="20">
        <f t="shared" si="1"/>
        <v>0</v>
      </c>
      <c r="M25" s="19"/>
      <c r="N25" s="19"/>
      <c r="O25" s="20">
        <f t="shared" si="2"/>
        <v>0</v>
      </c>
      <c r="P25" s="19"/>
      <c r="Q25" s="19"/>
      <c r="R25" s="19"/>
      <c r="S25" s="19"/>
      <c r="T25" s="19"/>
      <c r="U25" s="19">
        <f t="shared" si="3"/>
        <v>0</v>
      </c>
      <c r="V25" s="19"/>
      <c r="W25" s="19"/>
      <c r="X25" s="21">
        <f t="shared" si="4"/>
        <v>0</v>
      </c>
    </row>
    <row r="26" spans="1:24" x14ac:dyDescent="0.2">
      <c r="A26" s="22"/>
      <c r="B26" s="23"/>
      <c r="C26" s="23"/>
      <c r="D26" s="23"/>
      <c r="E26" s="23"/>
      <c r="F26" s="23"/>
      <c r="G26" s="23"/>
      <c r="H26" s="23"/>
      <c r="I26" s="24">
        <f t="shared" si="0"/>
        <v>0</v>
      </c>
      <c r="J26" s="23"/>
      <c r="K26" s="23"/>
      <c r="L26" s="24">
        <f t="shared" si="1"/>
        <v>0</v>
      </c>
      <c r="M26" s="23"/>
      <c r="N26" s="23"/>
      <c r="O26" s="24">
        <f t="shared" si="2"/>
        <v>0</v>
      </c>
      <c r="P26" s="23"/>
      <c r="Q26" s="23"/>
      <c r="R26" s="23"/>
      <c r="S26" s="23"/>
      <c r="T26" s="23"/>
      <c r="U26" s="23">
        <f t="shared" si="3"/>
        <v>0</v>
      </c>
      <c r="V26" s="23"/>
      <c r="W26" s="23"/>
      <c r="X26" s="25">
        <f t="shared" si="4"/>
        <v>0</v>
      </c>
    </row>
    <row r="27" spans="1:24" x14ac:dyDescent="0.2">
      <c r="A27" s="18"/>
      <c r="B27" s="19"/>
      <c r="C27" s="19"/>
      <c r="D27" s="19"/>
      <c r="E27" s="19"/>
      <c r="F27" s="19"/>
      <c r="G27" s="19"/>
      <c r="H27" s="19"/>
      <c r="I27" s="20">
        <f t="shared" si="0"/>
        <v>0</v>
      </c>
      <c r="J27" s="19"/>
      <c r="K27" s="19"/>
      <c r="L27" s="20">
        <f t="shared" si="1"/>
        <v>0</v>
      </c>
      <c r="M27" s="19"/>
      <c r="N27" s="19"/>
      <c r="O27" s="20">
        <f t="shared" si="2"/>
        <v>0</v>
      </c>
      <c r="P27" s="19"/>
      <c r="Q27" s="19"/>
      <c r="R27" s="19"/>
      <c r="S27" s="19"/>
      <c r="T27" s="19"/>
      <c r="U27" s="19">
        <f t="shared" si="3"/>
        <v>0</v>
      </c>
      <c r="V27" s="19"/>
      <c r="W27" s="19"/>
      <c r="X27" s="21">
        <f t="shared" si="4"/>
        <v>0</v>
      </c>
    </row>
    <row r="28" spans="1:24" x14ac:dyDescent="0.2">
      <c r="A28" s="22"/>
      <c r="B28" s="23"/>
      <c r="C28" s="23"/>
      <c r="D28" s="23"/>
      <c r="E28" s="23"/>
      <c r="F28" s="23"/>
      <c r="G28" s="23"/>
      <c r="H28" s="23"/>
      <c r="I28" s="24">
        <f t="shared" si="0"/>
        <v>0</v>
      </c>
      <c r="J28" s="23"/>
      <c r="K28" s="23"/>
      <c r="L28" s="24">
        <f t="shared" si="1"/>
        <v>0</v>
      </c>
      <c r="M28" s="23"/>
      <c r="N28" s="23"/>
      <c r="O28" s="24">
        <f t="shared" si="2"/>
        <v>0</v>
      </c>
      <c r="P28" s="23"/>
      <c r="Q28" s="23"/>
      <c r="R28" s="23"/>
      <c r="S28" s="23"/>
      <c r="T28" s="23"/>
      <c r="U28" s="23">
        <f t="shared" si="3"/>
        <v>0</v>
      </c>
      <c r="V28" s="23"/>
      <c r="W28" s="23"/>
      <c r="X28" s="25">
        <f t="shared" si="4"/>
        <v>0</v>
      </c>
    </row>
    <row r="29" spans="1:24" x14ac:dyDescent="0.2">
      <c r="A29" s="18"/>
      <c r="B29" s="19"/>
      <c r="C29" s="19"/>
      <c r="D29" s="19"/>
      <c r="E29" s="19"/>
      <c r="F29" s="19"/>
      <c r="G29" s="19"/>
      <c r="H29" s="19"/>
      <c r="I29" s="20">
        <f t="shared" si="0"/>
        <v>0</v>
      </c>
      <c r="J29" s="19"/>
      <c r="K29" s="19"/>
      <c r="L29" s="20">
        <f t="shared" si="1"/>
        <v>0</v>
      </c>
      <c r="M29" s="19"/>
      <c r="N29" s="19"/>
      <c r="O29" s="20">
        <f t="shared" si="2"/>
        <v>0</v>
      </c>
      <c r="P29" s="19"/>
      <c r="Q29" s="19"/>
      <c r="R29" s="19"/>
      <c r="S29" s="19"/>
      <c r="T29" s="19"/>
      <c r="U29" s="19">
        <f t="shared" si="3"/>
        <v>0</v>
      </c>
      <c r="V29" s="19"/>
      <c r="W29" s="19"/>
      <c r="X29" s="21">
        <f t="shared" si="4"/>
        <v>0</v>
      </c>
    </row>
    <row r="30" spans="1:24" x14ac:dyDescent="0.2">
      <c r="A30" s="22"/>
      <c r="B30" s="23"/>
      <c r="C30" s="23"/>
      <c r="D30" s="23"/>
      <c r="E30" s="23"/>
      <c r="F30" s="23"/>
      <c r="G30" s="23"/>
      <c r="H30" s="23"/>
      <c r="I30" s="24">
        <f t="shared" si="0"/>
        <v>0</v>
      </c>
      <c r="J30" s="23"/>
      <c r="K30" s="23"/>
      <c r="L30" s="24">
        <f t="shared" si="1"/>
        <v>0</v>
      </c>
      <c r="M30" s="23"/>
      <c r="N30" s="23"/>
      <c r="O30" s="24">
        <f t="shared" si="2"/>
        <v>0</v>
      </c>
      <c r="P30" s="23"/>
      <c r="Q30" s="23"/>
      <c r="R30" s="23"/>
      <c r="S30" s="23"/>
      <c r="T30" s="23"/>
      <c r="U30" s="23">
        <f t="shared" si="3"/>
        <v>0</v>
      </c>
      <c r="V30" s="23"/>
      <c r="W30" s="23"/>
      <c r="X30" s="25">
        <f t="shared" si="4"/>
        <v>0</v>
      </c>
    </row>
    <row r="31" spans="1:24" x14ac:dyDescent="0.2">
      <c r="A31" s="18"/>
      <c r="B31" s="19"/>
      <c r="C31" s="19"/>
      <c r="D31" s="19"/>
      <c r="E31" s="19"/>
      <c r="F31" s="19"/>
      <c r="G31" s="19"/>
      <c r="H31" s="19"/>
      <c r="I31" s="20">
        <f t="shared" si="0"/>
        <v>0</v>
      </c>
      <c r="J31" s="19"/>
      <c r="K31" s="19"/>
      <c r="L31" s="20">
        <f t="shared" si="1"/>
        <v>0</v>
      </c>
      <c r="M31" s="19"/>
      <c r="N31" s="19"/>
      <c r="O31" s="20">
        <f t="shared" si="2"/>
        <v>0</v>
      </c>
      <c r="P31" s="19"/>
      <c r="Q31" s="19"/>
      <c r="R31" s="19"/>
      <c r="S31" s="19"/>
      <c r="T31" s="19"/>
      <c r="U31" s="19">
        <f t="shared" si="3"/>
        <v>0</v>
      </c>
      <c r="V31" s="19"/>
      <c r="W31" s="19"/>
      <c r="X31" s="21">
        <f t="shared" si="4"/>
        <v>0</v>
      </c>
    </row>
    <row r="32" spans="1:24" x14ac:dyDescent="0.2">
      <c r="A32" s="22"/>
      <c r="B32" s="23"/>
      <c r="C32" s="23"/>
      <c r="D32" s="23"/>
      <c r="E32" s="23"/>
      <c r="F32" s="23"/>
      <c r="G32" s="23"/>
      <c r="H32" s="23"/>
      <c r="I32" s="24">
        <f t="shared" si="0"/>
        <v>0</v>
      </c>
      <c r="J32" s="23"/>
      <c r="K32" s="23"/>
      <c r="L32" s="24">
        <f t="shared" si="1"/>
        <v>0</v>
      </c>
      <c r="M32" s="23"/>
      <c r="N32" s="23"/>
      <c r="O32" s="24">
        <f t="shared" si="2"/>
        <v>0</v>
      </c>
      <c r="P32" s="23"/>
      <c r="Q32" s="23"/>
      <c r="R32" s="23"/>
      <c r="S32" s="23"/>
      <c r="T32" s="23"/>
      <c r="U32" s="23">
        <f t="shared" si="3"/>
        <v>0</v>
      </c>
      <c r="V32" s="23"/>
      <c r="W32" s="23"/>
      <c r="X32" s="25">
        <f t="shared" si="4"/>
        <v>0</v>
      </c>
    </row>
    <row r="33" spans="1:24" ht="13.5" thickBot="1" x14ac:dyDescent="0.25">
      <c r="A33" s="10" t="s">
        <v>1</v>
      </c>
      <c r="B33" s="11">
        <f t="shared" ref="B33:H33" si="5">SUM(B3:B32)</f>
        <v>0</v>
      </c>
      <c r="C33" s="11">
        <f t="shared" si="5"/>
        <v>0</v>
      </c>
      <c r="D33" s="11">
        <f t="shared" si="5"/>
        <v>1111</v>
      </c>
      <c r="E33" s="11">
        <f t="shared" si="5"/>
        <v>367</v>
      </c>
      <c r="F33" s="11">
        <f t="shared" si="5"/>
        <v>323</v>
      </c>
      <c r="G33" s="11">
        <f t="shared" si="5"/>
        <v>329</v>
      </c>
      <c r="H33" s="11">
        <f t="shared" si="5"/>
        <v>903</v>
      </c>
      <c r="I33" s="12">
        <f>G33/H33</f>
        <v>0.36434108527131781</v>
      </c>
      <c r="J33" s="11">
        <f t="shared" ref="J33:X33" si="6">SUM(J3:J32)</f>
        <v>90</v>
      </c>
      <c r="K33" s="11">
        <f t="shared" si="6"/>
        <v>329</v>
      </c>
      <c r="L33" s="12">
        <f>J33/K33</f>
        <v>0.2735562310030395</v>
      </c>
      <c r="M33" s="11">
        <f t="shared" si="6"/>
        <v>183</v>
      </c>
      <c r="N33" s="11">
        <f t="shared" si="6"/>
        <v>332</v>
      </c>
      <c r="O33" s="12">
        <f>M33/N33</f>
        <v>0.5512048192771084</v>
      </c>
      <c r="P33" s="11">
        <f t="shared" si="6"/>
        <v>196</v>
      </c>
      <c r="Q33" s="11">
        <f t="shared" si="6"/>
        <v>280</v>
      </c>
      <c r="R33" s="11">
        <f t="shared" si="6"/>
        <v>334</v>
      </c>
      <c r="S33" s="11">
        <f t="shared" si="6"/>
        <v>196</v>
      </c>
      <c r="T33" s="11">
        <f t="shared" si="6"/>
        <v>509</v>
      </c>
      <c r="U33" s="11">
        <f t="shared" si="6"/>
        <v>705</v>
      </c>
      <c r="V33" s="11">
        <f t="shared" si="6"/>
        <v>0</v>
      </c>
      <c r="W33" s="11">
        <f t="shared" si="6"/>
        <v>20</v>
      </c>
      <c r="X33" s="13">
        <f t="shared" si="6"/>
        <v>972</v>
      </c>
    </row>
  </sheetData>
  <mergeCells count="15">
    <mergeCell ref="X1:X2"/>
    <mergeCell ref="V1:V2"/>
    <mergeCell ref="Q1:Q2"/>
    <mergeCell ref="R1:R2"/>
    <mergeCell ref="S1:U1"/>
    <mergeCell ref="W1:W2"/>
    <mergeCell ref="J1:L1"/>
    <mergeCell ref="P1:P2"/>
    <mergeCell ref="M1:O1"/>
    <mergeCell ref="A1:A2"/>
    <mergeCell ref="B1:B2"/>
    <mergeCell ref="C1:C2"/>
    <mergeCell ref="D1:D2"/>
    <mergeCell ref="E1:F1"/>
    <mergeCell ref="G1:I1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X24"/>
  <sheetViews>
    <sheetView workbookViewId="0">
      <selection activeCell="B24" sqref="B24:X24"/>
    </sheetView>
  </sheetViews>
  <sheetFormatPr defaultRowHeight="12.75" x14ac:dyDescent="0.2"/>
  <cols>
    <col min="1" max="1" width="17.7109375" bestFit="1" customWidth="1"/>
    <col min="2" max="2" width="7" bestFit="1" customWidth="1"/>
    <col min="3" max="3" width="6.5703125" bestFit="1" customWidth="1"/>
    <col min="4" max="4" width="5.7109375" bestFit="1" customWidth="1"/>
    <col min="5" max="5" width="5" bestFit="1" customWidth="1"/>
    <col min="6" max="6" width="6.28515625" bestFit="1" customWidth="1"/>
    <col min="7" max="7" width="2" bestFit="1" customWidth="1"/>
    <col min="8" max="8" width="3" bestFit="1" customWidth="1"/>
    <col min="9" max="9" width="7" bestFit="1" customWidth="1"/>
    <col min="10" max="10" width="2" bestFit="1" customWidth="1"/>
    <col min="11" max="11" width="3" bestFit="1" customWidth="1"/>
    <col min="12" max="12" width="7" bestFit="1" customWidth="1"/>
    <col min="13" max="14" width="3" bestFit="1" customWidth="1"/>
    <col min="15" max="15" width="7.28515625" bestFit="1" customWidth="1"/>
    <col min="16" max="16" width="6" bestFit="1" customWidth="1"/>
    <col min="17" max="18" width="3.42578125" bestFit="1" customWidth="1"/>
    <col min="19" max="19" width="2.85546875" bestFit="1" customWidth="1"/>
    <col min="20" max="21" width="3" bestFit="1" customWidth="1"/>
    <col min="22" max="22" width="8.42578125" bestFit="1" customWidth="1"/>
    <col min="24" max="24" width="8.42578125" bestFit="1" customWidth="1"/>
  </cols>
  <sheetData>
    <row r="1" spans="1:24" s="2" customFormat="1" x14ac:dyDescent="0.2">
      <c r="A1" s="96" t="s">
        <v>0</v>
      </c>
      <c r="B1" s="96" t="s">
        <v>2</v>
      </c>
      <c r="C1" s="96" t="s">
        <v>14</v>
      </c>
      <c r="D1" s="96" t="s">
        <v>3</v>
      </c>
      <c r="E1" s="96" t="s">
        <v>26</v>
      </c>
      <c r="F1" s="96"/>
      <c r="G1" s="96" t="s">
        <v>19</v>
      </c>
      <c r="H1" s="96"/>
      <c r="I1" s="96"/>
      <c r="J1" s="96" t="s">
        <v>17</v>
      </c>
      <c r="K1" s="96"/>
      <c r="L1" s="96"/>
      <c r="M1" s="96" t="s">
        <v>18</v>
      </c>
      <c r="N1" s="96"/>
      <c r="O1" s="96"/>
      <c r="P1" s="96" t="s">
        <v>15</v>
      </c>
      <c r="Q1" s="96" t="s">
        <v>22</v>
      </c>
      <c r="R1" s="96" t="s">
        <v>23</v>
      </c>
      <c r="S1" s="96" t="s">
        <v>16</v>
      </c>
      <c r="T1" s="96"/>
      <c r="U1" s="96"/>
      <c r="V1" s="95" t="s">
        <v>24</v>
      </c>
      <c r="W1" s="96" t="s">
        <v>20</v>
      </c>
      <c r="X1" s="96" t="s">
        <v>21</v>
      </c>
    </row>
    <row r="2" spans="1:24" s="2" customFormat="1" x14ac:dyDescent="0.2">
      <c r="A2" s="96"/>
      <c r="B2" s="96"/>
      <c r="C2" s="96"/>
      <c r="D2" s="96"/>
      <c r="E2" s="1" t="s">
        <v>27</v>
      </c>
      <c r="F2" s="1" t="s">
        <v>28</v>
      </c>
      <c r="G2" s="1" t="s">
        <v>8</v>
      </c>
      <c r="H2" s="1" t="s">
        <v>9</v>
      </c>
      <c r="I2" s="1" t="s">
        <v>10</v>
      </c>
      <c r="J2" s="1" t="s">
        <v>8</v>
      </c>
      <c r="K2" s="1" t="s">
        <v>9</v>
      </c>
      <c r="L2" s="1" t="s">
        <v>10</v>
      </c>
      <c r="M2" s="1" t="s">
        <v>8</v>
      </c>
      <c r="N2" s="1" t="s">
        <v>9</v>
      </c>
      <c r="O2" s="1" t="s">
        <v>10</v>
      </c>
      <c r="P2" s="96"/>
      <c r="Q2" s="96"/>
      <c r="R2" s="96"/>
      <c r="S2" s="1" t="s">
        <v>11</v>
      </c>
      <c r="T2" s="1" t="s">
        <v>13</v>
      </c>
      <c r="U2" s="1" t="s">
        <v>12</v>
      </c>
      <c r="V2" s="95"/>
      <c r="W2" s="96"/>
      <c r="X2" s="96"/>
    </row>
    <row r="3" spans="1:24" x14ac:dyDescent="0.2">
      <c r="A3" s="3" t="s">
        <v>30</v>
      </c>
      <c r="B3" s="14"/>
      <c r="C3" s="14"/>
      <c r="D3" s="14">
        <f>+G3*2+J3*3+M3</f>
        <v>2</v>
      </c>
      <c r="E3" s="14">
        <v>2</v>
      </c>
      <c r="F3" s="14">
        <v>0</v>
      </c>
      <c r="G3" s="14">
        <v>1</v>
      </c>
      <c r="H3" s="14">
        <v>7</v>
      </c>
      <c r="I3" s="15">
        <f>IF(H3=0,0,G3/H3)</f>
        <v>0.14285714285714285</v>
      </c>
      <c r="J3" s="14">
        <v>0</v>
      </c>
      <c r="K3" s="14">
        <v>0</v>
      </c>
      <c r="L3" s="15">
        <f>IF(K3=0,0,J3/K3)</f>
        <v>0</v>
      </c>
      <c r="M3" s="14">
        <v>0</v>
      </c>
      <c r="N3" s="14">
        <v>0</v>
      </c>
      <c r="O3" s="15">
        <f>IF(N3=0,0,M3/N3)</f>
        <v>0</v>
      </c>
      <c r="P3" s="14">
        <v>1</v>
      </c>
      <c r="Q3" s="14">
        <v>2</v>
      </c>
      <c r="R3" s="14">
        <v>0</v>
      </c>
      <c r="S3" s="14">
        <v>1</v>
      </c>
      <c r="T3" s="14">
        <v>4</v>
      </c>
      <c r="U3" s="14">
        <f>S3+T3</f>
        <v>5</v>
      </c>
      <c r="V3" s="14">
        <v>0</v>
      </c>
      <c r="W3" s="14">
        <v>0</v>
      </c>
      <c r="X3" s="14">
        <f>+D3+F3+G3+J3+M3+P3+Q3+S3+T3+W3-E3-H3-K3-N3-R3</f>
        <v>2</v>
      </c>
    </row>
    <row r="4" spans="1:24" x14ac:dyDescent="0.2">
      <c r="A4" s="3" t="s">
        <v>31</v>
      </c>
      <c r="B4" s="26"/>
      <c r="C4" s="26"/>
      <c r="D4" s="26"/>
      <c r="E4" s="26"/>
      <c r="F4" s="26"/>
      <c r="G4" s="26"/>
      <c r="H4" s="26"/>
      <c r="I4" s="27"/>
      <c r="J4" s="26"/>
      <c r="K4" s="26"/>
      <c r="L4" s="27"/>
      <c r="M4" s="26"/>
      <c r="N4" s="26"/>
      <c r="O4" s="27"/>
      <c r="P4" s="26"/>
      <c r="Q4" s="26"/>
      <c r="R4" s="26"/>
      <c r="S4" s="26"/>
      <c r="T4" s="26"/>
      <c r="U4" s="26"/>
      <c r="V4" s="26"/>
      <c r="W4" s="26"/>
      <c r="X4" s="26"/>
    </row>
    <row r="5" spans="1:24" x14ac:dyDescent="0.2">
      <c r="A5" s="3" t="s">
        <v>75</v>
      </c>
      <c r="B5" s="26"/>
      <c r="C5" s="26"/>
      <c r="D5" s="26"/>
      <c r="E5" s="26"/>
      <c r="F5" s="26"/>
      <c r="G5" s="26"/>
      <c r="H5" s="26"/>
      <c r="I5" s="27"/>
      <c r="J5" s="26"/>
      <c r="K5" s="26"/>
      <c r="L5" s="27"/>
      <c r="M5" s="26"/>
      <c r="N5" s="26"/>
      <c r="O5" s="27"/>
      <c r="P5" s="26"/>
      <c r="Q5" s="26"/>
      <c r="R5" s="26"/>
      <c r="S5" s="26"/>
      <c r="T5" s="26"/>
      <c r="U5" s="26"/>
      <c r="V5" s="26"/>
      <c r="W5" s="26"/>
      <c r="X5" s="26"/>
    </row>
    <row r="6" spans="1:24" x14ac:dyDescent="0.2">
      <c r="A6" s="3" t="s">
        <v>32</v>
      </c>
      <c r="B6" s="26"/>
      <c r="C6" s="26"/>
      <c r="D6" s="26"/>
      <c r="E6" s="26"/>
      <c r="F6" s="26"/>
      <c r="G6" s="26"/>
      <c r="H6" s="26"/>
      <c r="I6" s="27"/>
      <c r="J6" s="26"/>
      <c r="K6" s="26"/>
      <c r="L6" s="27"/>
      <c r="M6" s="26"/>
      <c r="N6" s="26"/>
      <c r="O6" s="27"/>
      <c r="P6" s="26"/>
      <c r="Q6" s="26"/>
      <c r="R6" s="26"/>
      <c r="S6" s="26"/>
      <c r="T6" s="26"/>
      <c r="U6" s="26"/>
      <c r="V6" s="26"/>
      <c r="W6" s="26"/>
      <c r="X6" s="26"/>
    </row>
    <row r="7" spans="1:24" x14ac:dyDescent="0.2">
      <c r="A7" s="3" t="s">
        <v>33</v>
      </c>
      <c r="B7" s="14"/>
      <c r="C7" s="14"/>
      <c r="D7" s="14">
        <f t="shared" ref="D7:D19" si="0">+G7*2+J7*3+M7</f>
        <v>2</v>
      </c>
      <c r="E7" s="14">
        <v>0</v>
      </c>
      <c r="F7" s="14">
        <v>1</v>
      </c>
      <c r="G7" s="14">
        <v>0</v>
      </c>
      <c r="H7" s="14">
        <v>0</v>
      </c>
      <c r="I7" s="15">
        <f t="shared" ref="I7:I19" si="1">IF(H7=0,0,G7/H7)</f>
        <v>0</v>
      </c>
      <c r="J7" s="14">
        <v>0</v>
      </c>
      <c r="K7" s="14">
        <v>0</v>
      </c>
      <c r="L7" s="15">
        <f t="shared" ref="L7:L19" si="2">IF(K7=0,0,J7/K7)</f>
        <v>0</v>
      </c>
      <c r="M7" s="14">
        <v>2</v>
      </c>
      <c r="N7" s="14">
        <v>2</v>
      </c>
      <c r="O7" s="15">
        <f t="shared" ref="O7:O19" si="3">IF(N7=0,0,M7/N7)</f>
        <v>1</v>
      </c>
      <c r="P7" s="14">
        <v>0</v>
      </c>
      <c r="Q7" s="14">
        <v>1</v>
      </c>
      <c r="R7" s="14">
        <v>0</v>
      </c>
      <c r="S7" s="14">
        <v>0</v>
      </c>
      <c r="T7" s="14">
        <v>0</v>
      </c>
      <c r="U7" s="14">
        <f t="shared" ref="U7:U19" si="4">S7+T7</f>
        <v>0</v>
      </c>
      <c r="V7" s="14">
        <v>0</v>
      </c>
      <c r="W7" s="14">
        <v>0</v>
      </c>
      <c r="X7" s="14">
        <f t="shared" ref="X7:X19" si="5">+D7+F7+G7+J7+M7+P7+Q7+S7+T7+W7-E7-H7-K7-N7-R7</f>
        <v>4</v>
      </c>
    </row>
    <row r="8" spans="1:24" x14ac:dyDescent="0.2">
      <c r="A8" s="3" t="s">
        <v>34</v>
      </c>
      <c r="B8" s="26"/>
      <c r="C8" s="26"/>
      <c r="D8" s="26"/>
      <c r="E8" s="26"/>
      <c r="F8" s="26"/>
      <c r="G8" s="26"/>
      <c r="H8" s="26"/>
      <c r="I8" s="27"/>
      <c r="J8" s="26"/>
      <c r="K8" s="26"/>
      <c r="L8" s="27"/>
      <c r="M8" s="26"/>
      <c r="N8" s="26"/>
      <c r="O8" s="27"/>
      <c r="P8" s="26"/>
      <c r="Q8" s="26"/>
      <c r="R8" s="26"/>
      <c r="S8" s="26"/>
      <c r="T8" s="26"/>
      <c r="U8" s="26"/>
      <c r="V8" s="26"/>
      <c r="W8" s="26"/>
      <c r="X8" s="26"/>
    </row>
    <row r="9" spans="1:24" x14ac:dyDescent="0.2">
      <c r="A9" s="3" t="s">
        <v>35</v>
      </c>
      <c r="B9" s="14"/>
      <c r="C9" s="14"/>
      <c r="D9" s="14">
        <f t="shared" si="0"/>
        <v>9</v>
      </c>
      <c r="E9" s="14">
        <v>3</v>
      </c>
      <c r="F9" s="14">
        <v>4</v>
      </c>
      <c r="G9" s="14">
        <v>2</v>
      </c>
      <c r="H9" s="14">
        <v>7</v>
      </c>
      <c r="I9" s="15">
        <f t="shared" si="1"/>
        <v>0.2857142857142857</v>
      </c>
      <c r="J9" s="14">
        <v>1</v>
      </c>
      <c r="K9" s="14">
        <v>5</v>
      </c>
      <c r="L9" s="15">
        <f t="shared" si="2"/>
        <v>0.2</v>
      </c>
      <c r="M9" s="14">
        <v>2</v>
      </c>
      <c r="N9" s="14">
        <v>4</v>
      </c>
      <c r="O9" s="15">
        <f t="shared" si="3"/>
        <v>0.5</v>
      </c>
      <c r="P9" s="14">
        <v>3</v>
      </c>
      <c r="Q9" s="14">
        <v>4</v>
      </c>
      <c r="R9" s="14">
        <v>1</v>
      </c>
      <c r="S9" s="14">
        <v>0</v>
      </c>
      <c r="T9" s="14">
        <v>4</v>
      </c>
      <c r="U9" s="14">
        <f t="shared" si="4"/>
        <v>4</v>
      </c>
      <c r="V9" s="14">
        <v>0</v>
      </c>
      <c r="W9" s="14">
        <v>0</v>
      </c>
      <c r="X9" s="14">
        <f t="shared" si="5"/>
        <v>9</v>
      </c>
    </row>
    <row r="10" spans="1:24" x14ac:dyDescent="0.2">
      <c r="A10" s="3" t="s">
        <v>36</v>
      </c>
      <c r="B10" s="26"/>
      <c r="C10" s="26"/>
      <c r="D10" s="26"/>
      <c r="E10" s="26"/>
      <c r="F10" s="26"/>
      <c r="G10" s="26"/>
      <c r="H10" s="26"/>
      <c r="I10" s="27"/>
      <c r="J10" s="26"/>
      <c r="K10" s="26"/>
      <c r="L10" s="27"/>
      <c r="M10" s="26"/>
      <c r="N10" s="26"/>
      <c r="O10" s="27"/>
      <c r="P10" s="26"/>
      <c r="Q10" s="26"/>
      <c r="R10" s="26"/>
      <c r="S10" s="26"/>
      <c r="T10" s="26"/>
      <c r="U10" s="26"/>
      <c r="V10" s="26"/>
      <c r="W10" s="26"/>
      <c r="X10" s="26"/>
    </row>
    <row r="11" spans="1:24" x14ac:dyDescent="0.2">
      <c r="A11" s="3" t="s">
        <v>47</v>
      </c>
      <c r="B11" s="14"/>
      <c r="C11" s="14"/>
      <c r="D11" s="14">
        <f t="shared" si="0"/>
        <v>0</v>
      </c>
      <c r="E11" s="14">
        <v>0</v>
      </c>
      <c r="F11" s="14">
        <v>0</v>
      </c>
      <c r="G11" s="14">
        <v>0</v>
      </c>
      <c r="H11" s="14">
        <v>0</v>
      </c>
      <c r="I11" s="15">
        <f t="shared" si="1"/>
        <v>0</v>
      </c>
      <c r="J11" s="14">
        <v>0</v>
      </c>
      <c r="K11" s="14">
        <v>0</v>
      </c>
      <c r="L11" s="15">
        <f t="shared" si="2"/>
        <v>0</v>
      </c>
      <c r="M11" s="14">
        <v>0</v>
      </c>
      <c r="N11" s="14">
        <v>0</v>
      </c>
      <c r="O11" s="15">
        <f t="shared" si="3"/>
        <v>0</v>
      </c>
      <c r="P11" s="14">
        <v>0</v>
      </c>
      <c r="Q11" s="14">
        <v>0</v>
      </c>
      <c r="R11" s="14">
        <v>0</v>
      </c>
      <c r="S11" s="14">
        <v>0</v>
      </c>
      <c r="T11" s="14">
        <v>0</v>
      </c>
      <c r="U11" s="14">
        <f t="shared" si="4"/>
        <v>0</v>
      </c>
      <c r="V11" s="14">
        <v>0</v>
      </c>
      <c r="W11" s="14">
        <v>0</v>
      </c>
      <c r="X11" s="14">
        <f t="shared" si="5"/>
        <v>0</v>
      </c>
    </row>
    <row r="12" spans="1:24" x14ac:dyDescent="0.2">
      <c r="A12" s="3" t="s">
        <v>37</v>
      </c>
      <c r="B12" s="14"/>
      <c r="C12" s="14"/>
      <c r="D12" s="14">
        <f t="shared" si="0"/>
        <v>6</v>
      </c>
      <c r="E12" s="14">
        <v>3</v>
      </c>
      <c r="F12" s="14">
        <v>3</v>
      </c>
      <c r="G12" s="14">
        <v>1</v>
      </c>
      <c r="H12" s="14">
        <v>5</v>
      </c>
      <c r="I12" s="15">
        <f t="shared" si="1"/>
        <v>0.2</v>
      </c>
      <c r="J12" s="14">
        <v>1</v>
      </c>
      <c r="K12" s="14">
        <v>2</v>
      </c>
      <c r="L12" s="15">
        <f t="shared" si="2"/>
        <v>0.5</v>
      </c>
      <c r="M12" s="14">
        <v>1</v>
      </c>
      <c r="N12" s="14">
        <v>2</v>
      </c>
      <c r="O12" s="15">
        <f t="shared" si="3"/>
        <v>0.5</v>
      </c>
      <c r="P12" s="14">
        <v>1</v>
      </c>
      <c r="Q12" s="14">
        <v>4</v>
      </c>
      <c r="R12" s="14">
        <v>1</v>
      </c>
      <c r="S12" s="14">
        <v>1</v>
      </c>
      <c r="T12" s="14">
        <v>4</v>
      </c>
      <c r="U12" s="14">
        <f t="shared" si="4"/>
        <v>5</v>
      </c>
      <c r="V12" s="14">
        <v>0</v>
      </c>
      <c r="W12" s="14">
        <v>0</v>
      </c>
      <c r="X12" s="14">
        <f t="shared" si="5"/>
        <v>9</v>
      </c>
    </row>
    <row r="13" spans="1:24" x14ac:dyDescent="0.2">
      <c r="A13" s="3" t="s">
        <v>50</v>
      </c>
      <c r="B13" s="14"/>
      <c r="C13" s="14"/>
      <c r="D13" s="14">
        <f t="shared" si="0"/>
        <v>8</v>
      </c>
      <c r="E13" s="14">
        <v>2</v>
      </c>
      <c r="F13" s="14">
        <v>0</v>
      </c>
      <c r="G13" s="14">
        <v>1</v>
      </c>
      <c r="H13" s="14">
        <v>4</v>
      </c>
      <c r="I13" s="15">
        <f t="shared" si="1"/>
        <v>0.25</v>
      </c>
      <c r="J13" s="14">
        <v>2</v>
      </c>
      <c r="K13" s="14">
        <v>3</v>
      </c>
      <c r="L13" s="15">
        <f t="shared" si="2"/>
        <v>0.66666666666666663</v>
      </c>
      <c r="M13" s="14">
        <v>0</v>
      </c>
      <c r="N13" s="14">
        <v>0</v>
      </c>
      <c r="O13" s="15">
        <f t="shared" si="3"/>
        <v>0</v>
      </c>
      <c r="P13" s="14">
        <v>0</v>
      </c>
      <c r="Q13" s="14">
        <v>1</v>
      </c>
      <c r="R13" s="14">
        <v>4</v>
      </c>
      <c r="S13" s="14">
        <v>0</v>
      </c>
      <c r="T13" s="14">
        <v>1</v>
      </c>
      <c r="U13" s="14">
        <f t="shared" si="4"/>
        <v>1</v>
      </c>
      <c r="V13" s="14">
        <v>0</v>
      </c>
      <c r="W13" s="14">
        <v>0</v>
      </c>
      <c r="X13" s="14">
        <f t="shared" si="5"/>
        <v>0</v>
      </c>
    </row>
    <row r="14" spans="1:24" x14ac:dyDescent="0.2">
      <c r="A14" s="3" t="s">
        <v>38</v>
      </c>
      <c r="B14" s="14"/>
      <c r="C14" s="14"/>
      <c r="D14" s="14">
        <f t="shared" si="0"/>
        <v>1</v>
      </c>
      <c r="E14" s="14">
        <v>1</v>
      </c>
      <c r="F14" s="14">
        <v>1</v>
      </c>
      <c r="G14" s="14">
        <v>0</v>
      </c>
      <c r="H14" s="14">
        <v>8</v>
      </c>
      <c r="I14" s="15">
        <f t="shared" si="1"/>
        <v>0</v>
      </c>
      <c r="J14" s="14">
        <v>0</v>
      </c>
      <c r="K14" s="14">
        <v>0</v>
      </c>
      <c r="L14" s="15">
        <f t="shared" si="2"/>
        <v>0</v>
      </c>
      <c r="M14" s="14">
        <v>1</v>
      </c>
      <c r="N14" s="14">
        <v>2</v>
      </c>
      <c r="O14" s="15">
        <f t="shared" si="3"/>
        <v>0.5</v>
      </c>
      <c r="P14" s="14">
        <v>1</v>
      </c>
      <c r="Q14" s="14">
        <v>1</v>
      </c>
      <c r="R14" s="14">
        <v>1</v>
      </c>
      <c r="S14" s="14">
        <v>0</v>
      </c>
      <c r="T14" s="14">
        <v>2</v>
      </c>
      <c r="U14" s="14">
        <f t="shared" si="4"/>
        <v>2</v>
      </c>
      <c r="V14" s="14">
        <v>0</v>
      </c>
      <c r="W14" s="14">
        <v>0</v>
      </c>
      <c r="X14" s="14">
        <f t="shared" si="5"/>
        <v>-5</v>
      </c>
    </row>
    <row r="15" spans="1:24" x14ac:dyDescent="0.2">
      <c r="A15" s="3" t="s">
        <v>39</v>
      </c>
      <c r="B15" s="14"/>
      <c r="C15" s="14"/>
      <c r="D15" s="14">
        <f t="shared" si="0"/>
        <v>4</v>
      </c>
      <c r="E15" s="14">
        <v>1</v>
      </c>
      <c r="F15" s="14">
        <v>3</v>
      </c>
      <c r="G15" s="14">
        <v>1</v>
      </c>
      <c r="H15" s="14">
        <v>5</v>
      </c>
      <c r="I15" s="15">
        <f t="shared" si="1"/>
        <v>0.2</v>
      </c>
      <c r="J15" s="14">
        <v>0</v>
      </c>
      <c r="K15" s="14">
        <v>2</v>
      </c>
      <c r="L15" s="15">
        <f t="shared" si="2"/>
        <v>0</v>
      </c>
      <c r="M15" s="14">
        <v>2</v>
      </c>
      <c r="N15" s="14">
        <v>2</v>
      </c>
      <c r="O15" s="15">
        <f t="shared" si="3"/>
        <v>1</v>
      </c>
      <c r="P15" s="14">
        <v>3</v>
      </c>
      <c r="Q15" s="14">
        <v>1</v>
      </c>
      <c r="R15" s="14">
        <v>0</v>
      </c>
      <c r="S15" s="14">
        <v>0</v>
      </c>
      <c r="T15" s="14">
        <v>4</v>
      </c>
      <c r="U15" s="14">
        <f t="shared" si="4"/>
        <v>4</v>
      </c>
      <c r="V15" s="14">
        <v>0</v>
      </c>
      <c r="W15" s="14">
        <v>0</v>
      </c>
      <c r="X15" s="14">
        <f t="shared" si="5"/>
        <v>8</v>
      </c>
    </row>
    <row r="16" spans="1:24" x14ac:dyDescent="0.2">
      <c r="A16" s="3" t="s">
        <v>48</v>
      </c>
      <c r="B16" s="26"/>
      <c r="C16" s="26"/>
      <c r="D16" s="26"/>
      <c r="E16" s="26"/>
      <c r="F16" s="26"/>
      <c r="G16" s="26"/>
      <c r="H16" s="26"/>
      <c r="I16" s="27"/>
      <c r="J16" s="26"/>
      <c r="K16" s="26"/>
      <c r="L16" s="27"/>
      <c r="M16" s="26"/>
      <c r="N16" s="26"/>
      <c r="O16" s="27"/>
      <c r="P16" s="26"/>
      <c r="Q16" s="26"/>
      <c r="R16" s="26"/>
      <c r="S16" s="26"/>
      <c r="T16" s="26"/>
      <c r="U16" s="26"/>
      <c r="V16" s="26"/>
      <c r="W16" s="26"/>
      <c r="X16" s="26"/>
    </row>
    <row r="17" spans="1:24" x14ac:dyDescent="0.2">
      <c r="A17" s="3" t="s">
        <v>40</v>
      </c>
      <c r="B17" s="14"/>
      <c r="C17" s="14"/>
      <c r="D17" s="14">
        <f t="shared" si="0"/>
        <v>1</v>
      </c>
      <c r="E17" s="14">
        <v>1</v>
      </c>
      <c r="F17" s="14">
        <v>1</v>
      </c>
      <c r="G17" s="14">
        <v>0</v>
      </c>
      <c r="H17" s="14">
        <v>2</v>
      </c>
      <c r="I17" s="15">
        <f t="shared" si="1"/>
        <v>0</v>
      </c>
      <c r="J17" s="14">
        <v>0</v>
      </c>
      <c r="K17" s="14">
        <v>0</v>
      </c>
      <c r="L17" s="15">
        <f t="shared" si="2"/>
        <v>0</v>
      </c>
      <c r="M17" s="14">
        <v>1</v>
      </c>
      <c r="N17" s="14">
        <v>2</v>
      </c>
      <c r="O17" s="15">
        <f t="shared" si="3"/>
        <v>0.5</v>
      </c>
      <c r="P17" s="14">
        <v>0</v>
      </c>
      <c r="Q17" s="14">
        <v>0</v>
      </c>
      <c r="R17" s="14">
        <v>3</v>
      </c>
      <c r="S17" s="14">
        <v>4</v>
      </c>
      <c r="T17" s="14">
        <v>4</v>
      </c>
      <c r="U17" s="14">
        <f t="shared" si="4"/>
        <v>8</v>
      </c>
      <c r="V17" s="14">
        <v>0</v>
      </c>
      <c r="W17" s="14">
        <v>0</v>
      </c>
      <c r="X17" s="14">
        <f t="shared" si="5"/>
        <v>3</v>
      </c>
    </row>
    <row r="18" spans="1:24" x14ac:dyDescent="0.2">
      <c r="A18" s="3" t="s">
        <v>41</v>
      </c>
      <c r="B18" s="14"/>
      <c r="C18" s="14"/>
      <c r="D18" s="14">
        <f t="shared" si="0"/>
        <v>9</v>
      </c>
      <c r="E18" s="14">
        <v>2</v>
      </c>
      <c r="F18" s="14">
        <v>2</v>
      </c>
      <c r="G18" s="14">
        <v>2</v>
      </c>
      <c r="H18" s="14">
        <v>5</v>
      </c>
      <c r="I18" s="15">
        <f t="shared" si="1"/>
        <v>0.4</v>
      </c>
      <c r="J18" s="14">
        <v>1</v>
      </c>
      <c r="K18" s="14">
        <v>4</v>
      </c>
      <c r="L18" s="15">
        <f t="shared" si="2"/>
        <v>0.25</v>
      </c>
      <c r="M18" s="14">
        <v>2</v>
      </c>
      <c r="N18" s="14">
        <v>2</v>
      </c>
      <c r="O18" s="15">
        <f t="shared" si="3"/>
        <v>1</v>
      </c>
      <c r="P18" s="14">
        <v>0</v>
      </c>
      <c r="Q18" s="14">
        <v>1</v>
      </c>
      <c r="R18" s="14">
        <v>4</v>
      </c>
      <c r="S18" s="14">
        <v>1</v>
      </c>
      <c r="T18" s="14">
        <v>7</v>
      </c>
      <c r="U18" s="14">
        <f t="shared" si="4"/>
        <v>8</v>
      </c>
      <c r="V18" s="14">
        <v>0</v>
      </c>
      <c r="W18" s="14">
        <v>0</v>
      </c>
      <c r="X18" s="14">
        <f t="shared" si="5"/>
        <v>8</v>
      </c>
    </row>
    <row r="19" spans="1:24" x14ac:dyDescent="0.2">
      <c r="A19" s="3" t="s">
        <v>46</v>
      </c>
      <c r="B19" s="14"/>
      <c r="C19" s="14"/>
      <c r="D19" s="14">
        <f t="shared" si="0"/>
        <v>3</v>
      </c>
      <c r="E19" s="14">
        <v>2</v>
      </c>
      <c r="F19" s="14">
        <v>1</v>
      </c>
      <c r="G19" s="14">
        <v>0</v>
      </c>
      <c r="H19" s="14">
        <v>2</v>
      </c>
      <c r="I19" s="15">
        <f t="shared" si="1"/>
        <v>0</v>
      </c>
      <c r="J19" s="14">
        <v>1</v>
      </c>
      <c r="K19" s="14">
        <v>2</v>
      </c>
      <c r="L19" s="15">
        <f t="shared" si="2"/>
        <v>0.5</v>
      </c>
      <c r="M19" s="14">
        <v>0</v>
      </c>
      <c r="N19" s="14">
        <v>0</v>
      </c>
      <c r="O19" s="15">
        <f t="shared" si="3"/>
        <v>0</v>
      </c>
      <c r="P19" s="14">
        <v>1</v>
      </c>
      <c r="Q19" s="14">
        <v>0</v>
      </c>
      <c r="R19" s="14">
        <v>3</v>
      </c>
      <c r="S19" s="14">
        <v>0</v>
      </c>
      <c r="T19" s="14">
        <v>3</v>
      </c>
      <c r="U19" s="14">
        <f t="shared" si="4"/>
        <v>3</v>
      </c>
      <c r="V19" s="14"/>
      <c r="W19" s="14"/>
      <c r="X19" s="14">
        <f t="shared" si="5"/>
        <v>0</v>
      </c>
    </row>
    <row r="20" spans="1:24" x14ac:dyDescent="0.2">
      <c r="A20" s="3" t="s">
        <v>43</v>
      </c>
      <c r="B20" s="26"/>
      <c r="C20" s="26"/>
      <c r="D20" s="26"/>
      <c r="E20" s="26"/>
      <c r="F20" s="26"/>
      <c r="G20" s="26"/>
      <c r="H20" s="26"/>
      <c r="I20" s="27"/>
      <c r="J20" s="26"/>
      <c r="K20" s="26"/>
      <c r="L20" s="27"/>
      <c r="M20" s="26"/>
      <c r="N20" s="26"/>
      <c r="O20" s="27"/>
      <c r="P20" s="26"/>
      <c r="Q20" s="26"/>
      <c r="R20" s="26"/>
      <c r="S20" s="26"/>
      <c r="T20" s="26"/>
      <c r="U20" s="26"/>
      <c r="V20" s="26"/>
      <c r="W20" s="26"/>
      <c r="X20" s="26"/>
    </row>
    <row r="21" spans="1:24" x14ac:dyDescent="0.2">
      <c r="A21" s="3" t="s">
        <v>42</v>
      </c>
      <c r="B21" s="26"/>
      <c r="C21" s="26"/>
      <c r="D21" s="26"/>
      <c r="E21" s="26"/>
      <c r="F21" s="26"/>
      <c r="G21" s="26"/>
      <c r="H21" s="26"/>
      <c r="I21" s="27"/>
      <c r="J21" s="26"/>
      <c r="K21" s="26"/>
      <c r="L21" s="27"/>
      <c r="M21" s="26"/>
      <c r="N21" s="26"/>
      <c r="O21" s="27"/>
      <c r="P21" s="26"/>
      <c r="Q21" s="26"/>
      <c r="R21" s="26"/>
      <c r="S21" s="26"/>
      <c r="T21" s="26"/>
      <c r="U21" s="26"/>
      <c r="V21" s="26"/>
      <c r="W21" s="26"/>
      <c r="X21" s="26"/>
    </row>
    <row r="22" spans="1:24" x14ac:dyDescent="0.2">
      <c r="A22" s="3" t="s">
        <v>44</v>
      </c>
      <c r="B22" s="26"/>
      <c r="C22" s="26"/>
      <c r="D22" s="26"/>
      <c r="E22" s="26"/>
      <c r="F22" s="26"/>
      <c r="G22" s="26"/>
      <c r="H22" s="26"/>
      <c r="I22" s="27"/>
      <c r="J22" s="26"/>
      <c r="K22" s="26"/>
      <c r="L22" s="27"/>
      <c r="M22" s="26"/>
      <c r="N22" s="26"/>
      <c r="O22" s="27"/>
      <c r="P22" s="26"/>
      <c r="Q22" s="26"/>
      <c r="R22" s="26"/>
      <c r="S22" s="26"/>
      <c r="T22" s="26"/>
      <c r="U22" s="26"/>
      <c r="V22" s="26"/>
      <c r="W22" s="26"/>
      <c r="X22" s="26"/>
    </row>
    <row r="23" spans="1:24" x14ac:dyDescent="0.2">
      <c r="A23" s="3" t="s">
        <v>74</v>
      </c>
      <c r="B23" s="14"/>
      <c r="C23" s="14"/>
      <c r="D23" s="14">
        <f>+G23*2+J23*3+M23</f>
        <v>0</v>
      </c>
      <c r="E23" s="14">
        <v>0</v>
      </c>
      <c r="F23" s="14">
        <v>0</v>
      </c>
      <c r="G23" s="14">
        <v>0</v>
      </c>
      <c r="H23" s="14">
        <v>0</v>
      </c>
      <c r="I23" s="15">
        <f>IF(H23=0,0,G23/H23)</f>
        <v>0</v>
      </c>
      <c r="J23" s="14">
        <v>0</v>
      </c>
      <c r="K23" s="14">
        <v>0</v>
      </c>
      <c r="L23" s="15">
        <f>IF(K23=0,0,J23/K23)</f>
        <v>0</v>
      </c>
      <c r="M23" s="14">
        <v>0</v>
      </c>
      <c r="N23" s="14">
        <v>0</v>
      </c>
      <c r="O23" s="15">
        <f>IF(N23=0,0,M23/N23)</f>
        <v>0</v>
      </c>
      <c r="P23" s="14">
        <v>0</v>
      </c>
      <c r="Q23" s="14">
        <v>0</v>
      </c>
      <c r="R23" s="14">
        <v>0</v>
      </c>
      <c r="S23" s="14">
        <v>0</v>
      </c>
      <c r="T23" s="14">
        <v>0</v>
      </c>
      <c r="U23" s="14">
        <f>S23+T23</f>
        <v>0</v>
      </c>
      <c r="V23" s="14">
        <v>0</v>
      </c>
      <c r="W23" s="14">
        <v>0</v>
      </c>
      <c r="X23" s="14">
        <f>+D23+F23+G23+J23+M23+P23+Q23+S23+T23+W23-E23-H23-K23-N23-R23</f>
        <v>0</v>
      </c>
    </row>
    <row r="24" spans="1:24" s="2" customFormat="1" x14ac:dyDescent="0.2">
      <c r="A24" s="16" t="s">
        <v>1</v>
      </c>
      <c r="B24" s="16">
        <f>SUM(B3:B22)</f>
        <v>0</v>
      </c>
      <c r="C24" s="16">
        <f>SUM(C3:C22)</f>
        <v>0</v>
      </c>
      <c r="D24" s="16">
        <f>SUM(D3:D23)</f>
        <v>45</v>
      </c>
      <c r="E24" s="16">
        <f>SUM(E3:E23)</f>
        <v>17</v>
      </c>
      <c r="F24" s="16">
        <f>SUM(F3:F23)</f>
        <v>16</v>
      </c>
      <c r="G24" s="16">
        <f>SUM(G3:G23)</f>
        <v>8</v>
      </c>
      <c r="H24" s="16">
        <f>SUM(H3:H23)</f>
        <v>45</v>
      </c>
      <c r="I24" s="17">
        <f>G24/H24</f>
        <v>0.17777777777777778</v>
      </c>
      <c r="J24" s="16">
        <f>SUM(J3:J23)</f>
        <v>6</v>
      </c>
      <c r="K24" s="16">
        <f>SUM(K3:K23)</f>
        <v>18</v>
      </c>
      <c r="L24" s="17">
        <f>J24/K24</f>
        <v>0.33333333333333331</v>
      </c>
      <c r="M24" s="16">
        <f>SUM(M3:M23)</f>
        <v>11</v>
      </c>
      <c r="N24" s="16">
        <f>SUM(N3:N23)</f>
        <v>16</v>
      </c>
      <c r="O24" s="17">
        <f>M24/N24</f>
        <v>0.6875</v>
      </c>
      <c r="P24" s="16">
        <f t="shared" ref="P24:X24" si="6">SUM(P3:P23)</f>
        <v>10</v>
      </c>
      <c r="Q24" s="16">
        <f t="shared" si="6"/>
        <v>15</v>
      </c>
      <c r="R24" s="16">
        <f t="shared" si="6"/>
        <v>17</v>
      </c>
      <c r="S24" s="16">
        <f t="shared" si="6"/>
        <v>7</v>
      </c>
      <c r="T24" s="16">
        <f t="shared" si="6"/>
        <v>33</v>
      </c>
      <c r="U24" s="16">
        <f t="shared" si="6"/>
        <v>40</v>
      </c>
      <c r="V24" s="16">
        <f t="shared" si="6"/>
        <v>0</v>
      </c>
      <c r="W24" s="16">
        <f t="shared" si="6"/>
        <v>0</v>
      </c>
      <c r="X24" s="16">
        <f t="shared" si="6"/>
        <v>38</v>
      </c>
    </row>
  </sheetData>
  <mergeCells count="15">
    <mergeCell ref="G1:I1"/>
    <mergeCell ref="A1:A2"/>
    <mergeCell ref="B1:B2"/>
    <mergeCell ref="C1:C2"/>
    <mergeCell ref="D1:D2"/>
    <mergeCell ref="E1:F1"/>
    <mergeCell ref="M1:O1"/>
    <mergeCell ref="J1:L1"/>
    <mergeCell ref="X1:X2"/>
    <mergeCell ref="Q1:Q2"/>
    <mergeCell ref="R1:R2"/>
    <mergeCell ref="S1:U1"/>
    <mergeCell ref="W1:W2"/>
    <mergeCell ref="P1:P2"/>
    <mergeCell ref="V1:V2"/>
  </mergeCells>
  <phoneticPr fontId="0" type="noConversion"/>
  <pageMargins left="0.75" right="0.75" top="1" bottom="1" header="0.5" footer="0.5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X24"/>
  <sheetViews>
    <sheetView workbookViewId="0">
      <selection activeCell="D11" sqref="D11:D14"/>
    </sheetView>
  </sheetViews>
  <sheetFormatPr defaultRowHeight="12.75" x14ac:dyDescent="0.2"/>
  <cols>
    <col min="1" max="1" width="16.7109375" bestFit="1" customWidth="1"/>
    <col min="2" max="2" width="7" bestFit="1" customWidth="1"/>
    <col min="3" max="3" width="6.5703125" bestFit="1" customWidth="1"/>
    <col min="4" max="4" width="5.7109375" bestFit="1" customWidth="1"/>
    <col min="5" max="5" width="5" bestFit="1" customWidth="1"/>
    <col min="6" max="6" width="6.28515625" bestFit="1" customWidth="1"/>
    <col min="7" max="8" width="3" bestFit="1" customWidth="1"/>
    <col min="9" max="9" width="7.28515625" bestFit="1" customWidth="1"/>
    <col min="10" max="11" width="2" bestFit="1" customWidth="1"/>
    <col min="12" max="12" width="7.28515625" bestFit="1" customWidth="1"/>
    <col min="13" max="14" width="3" bestFit="1" customWidth="1"/>
    <col min="15" max="15" width="7.28515625" bestFit="1" customWidth="1"/>
    <col min="16" max="16" width="6" bestFit="1" customWidth="1"/>
    <col min="17" max="18" width="3.42578125" bestFit="1" customWidth="1"/>
    <col min="19" max="20" width="2.85546875" bestFit="1" customWidth="1"/>
    <col min="21" max="21" width="3" bestFit="1" customWidth="1"/>
    <col min="22" max="22" width="8.42578125" bestFit="1" customWidth="1"/>
    <col min="24" max="24" width="8.42578125" bestFit="1" customWidth="1"/>
  </cols>
  <sheetData>
    <row r="1" spans="1:24" s="2" customFormat="1" x14ac:dyDescent="0.2">
      <c r="A1" s="96" t="s">
        <v>0</v>
      </c>
      <c r="B1" s="96" t="s">
        <v>2</v>
      </c>
      <c r="C1" s="96" t="s">
        <v>14</v>
      </c>
      <c r="D1" s="96" t="s">
        <v>3</v>
      </c>
      <c r="E1" s="96" t="s">
        <v>26</v>
      </c>
      <c r="F1" s="96"/>
      <c r="G1" s="96" t="s">
        <v>19</v>
      </c>
      <c r="H1" s="96"/>
      <c r="I1" s="96"/>
      <c r="J1" s="96" t="s">
        <v>17</v>
      </c>
      <c r="K1" s="96"/>
      <c r="L1" s="96"/>
      <c r="M1" s="96" t="s">
        <v>18</v>
      </c>
      <c r="N1" s="96"/>
      <c r="O1" s="96"/>
      <c r="P1" s="96" t="s">
        <v>15</v>
      </c>
      <c r="Q1" s="96" t="s">
        <v>22</v>
      </c>
      <c r="R1" s="96" t="s">
        <v>23</v>
      </c>
      <c r="S1" s="96" t="s">
        <v>16</v>
      </c>
      <c r="T1" s="96"/>
      <c r="U1" s="96"/>
      <c r="V1" s="95" t="s">
        <v>24</v>
      </c>
      <c r="W1" s="96" t="s">
        <v>20</v>
      </c>
      <c r="X1" s="96" t="s">
        <v>21</v>
      </c>
    </row>
    <row r="2" spans="1:24" s="2" customFormat="1" x14ac:dyDescent="0.2">
      <c r="A2" s="96"/>
      <c r="B2" s="96"/>
      <c r="C2" s="96"/>
      <c r="D2" s="96"/>
      <c r="E2" s="1" t="s">
        <v>27</v>
      </c>
      <c r="F2" s="1" t="s">
        <v>28</v>
      </c>
      <c r="G2" s="1" t="s">
        <v>8</v>
      </c>
      <c r="H2" s="1" t="s">
        <v>9</v>
      </c>
      <c r="I2" s="1" t="s">
        <v>10</v>
      </c>
      <c r="J2" s="1" t="s">
        <v>8</v>
      </c>
      <c r="K2" s="1" t="s">
        <v>9</v>
      </c>
      <c r="L2" s="1" t="s">
        <v>10</v>
      </c>
      <c r="M2" s="1" t="s">
        <v>8</v>
      </c>
      <c r="N2" s="1" t="s">
        <v>9</v>
      </c>
      <c r="O2" s="1" t="s">
        <v>10</v>
      </c>
      <c r="P2" s="96"/>
      <c r="Q2" s="96"/>
      <c r="R2" s="96"/>
      <c r="S2" s="1" t="s">
        <v>11</v>
      </c>
      <c r="T2" s="1" t="s">
        <v>13</v>
      </c>
      <c r="U2" s="1" t="s">
        <v>12</v>
      </c>
      <c r="V2" s="95"/>
      <c r="W2" s="96"/>
      <c r="X2" s="96"/>
    </row>
    <row r="3" spans="1:24" x14ac:dyDescent="0.2">
      <c r="A3" s="3" t="s">
        <v>30</v>
      </c>
      <c r="B3" s="14"/>
      <c r="C3" s="14"/>
      <c r="D3" s="14">
        <f>+G3*2+J3*3+M3</f>
        <v>4</v>
      </c>
      <c r="E3" s="14">
        <v>1</v>
      </c>
      <c r="F3" s="14">
        <v>1</v>
      </c>
      <c r="G3" s="14">
        <v>2</v>
      </c>
      <c r="H3" s="14">
        <v>8</v>
      </c>
      <c r="I3" s="15">
        <f>IF(H3=0,0,G3/H3)</f>
        <v>0.25</v>
      </c>
      <c r="J3" s="14">
        <v>0</v>
      </c>
      <c r="K3" s="14">
        <v>0</v>
      </c>
      <c r="L3" s="15">
        <f>IF(K3=0,0,J3/K3)</f>
        <v>0</v>
      </c>
      <c r="M3" s="14">
        <v>0</v>
      </c>
      <c r="N3" s="14">
        <v>0</v>
      </c>
      <c r="O3" s="15">
        <f>IF(N3=0,0,M3/N3)</f>
        <v>0</v>
      </c>
      <c r="P3" s="14">
        <v>1</v>
      </c>
      <c r="Q3" s="14">
        <v>2</v>
      </c>
      <c r="R3" s="14">
        <v>2</v>
      </c>
      <c r="S3" s="14">
        <v>4</v>
      </c>
      <c r="T3" s="14">
        <v>5</v>
      </c>
      <c r="U3" s="14">
        <f>S3+T3</f>
        <v>9</v>
      </c>
      <c r="V3" s="14">
        <v>0</v>
      </c>
      <c r="W3" s="14">
        <v>0</v>
      </c>
      <c r="X3" s="14">
        <f>+D3+F3+G3+J3+M3+P3+Q3+S3+T3+W3-E3-H3-K3-N3-R3</f>
        <v>8</v>
      </c>
    </row>
    <row r="4" spans="1:24" x14ac:dyDescent="0.2">
      <c r="A4" s="3" t="s">
        <v>31</v>
      </c>
      <c r="B4" s="14"/>
      <c r="C4" s="14"/>
      <c r="D4" s="14">
        <f>+G4*2+J4*3+M4</f>
        <v>2</v>
      </c>
      <c r="E4" s="14">
        <v>3</v>
      </c>
      <c r="F4" s="14">
        <v>2</v>
      </c>
      <c r="G4" s="14">
        <v>1</v>
      </c>
      <c r="H4" s="14">
        <v>2</v>
      </c>
      <c r="I4" s="15">
        <f>IF(H4=0,0,G4/H4)</f>
        <v>0.5</v>
      </c>
      <c r="J4" s="14">
        <v>0</v>
      </c>
      <c r="K4" s="14">
        <v>0</v>
      </c>
      <c r="L4" s="15">
        <f>IF(K4=0,0,J4/K4)</f>
        <v>0</v>
      </c>
      <c r="M4" s="14">
        <v>0</v>
      </c>
      <c r="N4" s="14">
        <v>4</v>
      </c>
      <c r="O4" s="15">
        <f>IF(N4=0,0,M4/N4)</f>
        <v>0</v>
      </c>
      <c r="P4" s="14">
        <v>0</v>
      </c>
      <c r="Q4" s="14">
        <v>1</v>
      </c>
      <c r="R4" s="14">
        <v>1</v>
      </c>
      <c r="S4" s="14">
        <v>0</v>
      </c>
      <c r="T4" s="14">
        <v>1</v>
      </c>
      <c r="U4" s="14">
        <f>S4+T4</f>
        <v>1</v>
      </c>
      <c r="V4" s="14">
        <v>0</v>
      </c>
      <c r="W4" s="14">
        <v>0</v>
      </c>
      <c r="X4" s="14">
        <f>+D4+F4+G4+J4+M4+P4+Q4+S4+T4+W4-E4-H4-K4-N4-R4</f>
        <v>-3</v>
      </c>
    </row>
    <row r="5" spans="1:24" x14ac:dyDescent="0.2">
      <c r="A5" s="3" t="s">
        <v>75</v>
      </c>
      <c r="B5" s="14"/>
      <c r="C5" s="14"/>
      <c r="D5" s="14">
        <f>+G5*2+J5*3+M5</f>
        <v>4</v>
      </c>
      <c r="E5" s="14">
        <v>3</v>
      </c>
      <c r="F5" s="14">
        <v>1</v>
      </c>
      <c r="G5" s="14">
        <v>2</v>
      </c>
      <c r="H5" s="14">
        <v>2</v>
      </c>
      <c r="I5" s="15">
        <f>IF(H5=0,0,G5/H5)</f>
        <v>1</v>
      </c>
      <c r="J5" s="14">
        <v>0</v>
      </c>
      <c r="K5" s="14">
        <v>2</v>
      </c>
      <c r="L5" s="15">
        <f>IF(K5=0,0,J5/K5)</f>
        <v>0</v>
      </c>
      <c r="M5" s="14">
        <v>0</v>
      </c>
      <c r="N5" s="14">
        <v>0</v>
      </c>
      <c r="O5" s="15">
        <f>IF(N5=0,0,M5/N5)</f>
        <v>0</v>
      </c>
      <c r="P5" s="14">
        <v>1</v>
      </c>
      <c r="Q5" s="14">
        <v>0</v>
      </c>
      <c r="R5" s="14">
        <v>0</v>
      </c>
      <c r="S5" s="14">
        <v>0</v>
      </c>
      <c r="T5" s="14">
        <v>2</v>
      </c>
      <c r="U5" s="14">
        <f>S5+T5</f>
        <v>2</v>
      </c>
      <c r="V5" s="14">
        <v>0</v>
      </c>
      <c r="W5" s="14">
        <v>0</v>
      </c>
      <c r="X5" s="14">
        <f>+D5+F5+G5+J5+M5+P5+Q5+S5+T5+W5-E5-H5-K5-N5-R5</f>
        <v>3</v>
      </c>
    </row>
    <row r="6" spans="1:24" x14ac:dyDescent="0.2">
      <c r="A6" s="3" t="s">
        <v>32</v>
      </c>
      <c r="B6" s="26"/>
      <c r="C6" s="26"/>
      <c r="D6" s="26"/>
      <c r="E6" s="26"/>
      <c r="F6" s="26"/>
      <c r="G6" s="26"/>
      <c r="H6" s="26"/>
      <c r="I6" s="27"/>
      <c r="J6" s="26"/>
      <c r="K6" s="26"/>
      <c r="L6" s="27"/>
      <c r="M6" s="26"/>
      <c r="N6" s="26"/>
      <c r="O6" s="27"/>
      <c r="P6" s="26"/>
      <c r="Q6" s="26"/>
      <c r="R6" s="26"/>
      <c r="S6" s="26"/>
      <c r="T6" s="26"/>
      <c r="U6" s="26"/>
      <c r="V6" s="26"/>
      <c r="W6" s="26"/>
      <c r="X6" s="26"/>
    </row>
    <row r="7" spans="1:24" x14ac:dyDescent="0.2">
      <c r="A7" s="3" t="s">
        <v>33</v>
      </c>
      <c r="B7" s="26"/>
      <c r="C7" s="26"/>
      <c r="D7" s="26"/>
      <c r="E7" s="26"/>
      <c r="F7" s="26"/>
      <c r="G7" s="26"/>
      <c r="H7" s="26"/>
      <c r="I7" s="27"/>
      <c r="J7" s="26"/>
      <c r="K7" s="26"/>
      <c r="L7" s="27"/>
      <c r="M7" s="26"/>
      <c r="N7" s="26"/>
      <c r="O7" s="27"/>
      <c r="P7" s="26"/>
      <c r="Q7" s="26"/>
      <c r="R7" s="26"/>
      <c r="S7" s="26"/>
      <c r="T7" s="26"/>
      <c r="U7" s="26"/>
      <c r="V7" s="26"/>
      <c r="W7" s="26"/>
      <c r="X7" s="26"/>
    </row>
    <row r="8" spans="1:24" x14ac:dyDescent="0.2">
      <c r="A8" s="3" t="s">
        <v>34</v>
      </c>
      <c r="B8" s="26"/>
      <c r="C8" s="26"/>
      <c r="D8" s="26"/>
      <c r="E8" s="26"/>
      <c r="F8" s="26"/>
      <c r="G8" s="26"/>
      <c r="H8" s="26"/>
      <c r="I8" s="27"/>
      <c r="J8" s="26"/>
      <c r="K8" s="26"/>
      <c r="L8" s="27"/>
      <c r="M8" s="26"/>
      <c r="N8" s="26"/>
      <c r="O8" s="27"/>
      <c r="P8" s="26"/>
      <c r="Q8" s="26"/>
      <c r="R8" s="26"/>
      <c r="S8" s="26"/>
      <c r="T8" s="26"/>
      <c r="U8" s="26"/>
      <c r="V8" s="26"/>
      <c r="W8" s="26"/>
      <c r="X8" s="26"/>
    </row>
    <row r="9" spans="1:24" x14ac:dyDescent="0.2">
      <c r="A9" s="3" t="s">
        <v>35</v>
      </c>
      <c r="B9" s="14"/>
      <c r="C9" s="14"/>
      <c r="D9" s="14">
        <f>+G9*2+J9*3+M9</f>
        <v>20</v>
      </c>
      <c r="E9" s="14">
        <v>2</v>
      </c>
      <c r="F9" s="14">
        <v>5</v>
      </c>
      <c r="G9" s="14">
        <v>5</v>
      </c>
      <c r="H9" s="14">
        <v>11</v>
      </c>
      <c r="I9" s="15">
        <f>IF(H9=0,0,G9/H9)</f>
        <v>0.45454545454545453</v>
      </c>
      <c r="J9" s="14">
        <v>1</v>
      </c>
      <c r="K9" s="14">
        <v>7</v>
      </c>
      <c r="L9" s="15">
        <f>IF(K9=0,0,J9/K9)</f>
        <v>0.14285714285714285</v>
      </c>
      <c r="M9" s="14">
        <v>7</v>
      </c>
      <c r="N9" s="14">
        <v>10</v>
      </c>
      <c r="O9" s="15">
        <f>IF(N9=0,0,M9/N9)</f>
        <v>0.7</v>
      </c>
      <c r="P9" s="14">
        <v>0</v>
      </c>
      <c r="Q9" s="14">
        <v>0</v>
      </c>
      <c r="R9" s="14">
        <v>2</v>
      </c>
      <c r="S9" s="14">
        <v>0</v>
      </c>
      <c r="T9" s="14">
        <v>6</v>
      </c>
      <c r="U9" s="14">
        <f>S9+T9</f>
        <v>6</v>
      </c>
      <c r="V9" s="14">
        <v>0</v>
      </c>
      <c r="W9" s="14">
        <v>0</v>
      </c>
      <c r="X9" s="14">
        <f>+D9+F9+G9+J9+M9+P9+Q9+S9+T9+W9-E9-H9-K9-N9-R9</f>
        <v>12</v>
      </c>
    </row>
    <row r="10" spans="1:24" x14ac:dyDescent="0.2">
      <c r="A10" s="3" t="s">
        <v>36</v>
      </c>
      <c r="B10" s="26"/>
      <c r="C10" s="26"/>
      <c r="D10" s="26"/>
      <c r="E10" s="26"/>
      <c r="F10" s="26"/>
      <c r="G10" s="26"/>
      <c r="H10" s="26"/>
      <c r="I10" s="27"/>
      <c r="J10" s="26"/>
      <c r="K10" s="26"/>
      <c r="L10" s="27"/>
      <c r="M10" s="26"/>
      <c r="N10" s="26"/>
      <c r="O10" s="27"/>
      <c r="P10" s="26"/>
      <c r="Q10" s="26"/>
      <c r="R10" s="26"/>
      <c r="S10" s="26"/>
      <c r="T10" s="26"/>
      <c r="U10" s="26"/>
      <c r="V10" s="26"/>
      <c r="W10" s="26"/>
      <c r="X10" s="26"/>
    </row>
    <row r="11" spans="1:24" x14ac:dyDescent="0.2">
      <c r="A11" s="3" t="s">
        <v>47</v>
      </c>
      <c r="B11" s="14"/>
      <c r="C11" s="14"/>
      <c r="D11" s="14">
        <f>+G11*2+J11*3+M11</f>
        <v>0</v>
      </c>
      <c r="E11" s="14">
        <v>0</v>
      </c>
      <c r="F11" s="14">
        <v>0</v>
      </c>
      <c r="G11" s="14">
        <v>0</v>
      </c>
      <c r="H11" s="14">
        <v>0</v>
      </c>
      <c r="I11" s="15">
        <f>IF(H11=0,0,G11/H11)</f>
        <v>0</v>
      </c>
      <c r="J11" s="14">
        <v>0</v>
      </c>
      <c r="K11" s="14">
        <v>0</v>
      </c>
      <c r="L11" s="15">
        <f>IF(K11=0,0,J11/K11)</f>
        <v>0</v>
      </c>
      <c r="M11" s="14">
        <v>0</v>
      </c>
      <c r="N11" s="14">
        <v>0</v>
      </c>
      <c r="O11" s="15">
        <f>IF(N11=0,0,M11/N11)</f>
        <v>0</v>
      </c>
      <c r="P11" s="14">
        <v>0</v>
      </c>
      <c r="Q11" s="14">
        <v>0</v>
      </c>
      <c r="R11" s="14">
        <v>0</v>
      </c>
      <c r="S11" s="14">
        <v>0</v>
      </c>
      <c r="T11" s="14">
        <v>0</v>
      </c>
      <c r="U11" s="14">
        <f>S11+T11</f>
        <v>0</v>
      </c>
      <c r="V11" s="14">
        <v>0</v>
      </c>
      <c r="W11" s="14">
        <v>0</v>
      </c>
      <c r="X11" s="14">
        <f>+D11+F11+G11+J11+M11+P11+Q11+S11+T11+W11-E11-H11-K11-N11-R11</f>
        <v>0</v>
      </c>
    </row>
    <row r="12" spans="1:24" x14ac:dyDescent="0.2">
      <c r="A12" s="3" t="s">
        <v>37</v>
      </c>
      <c r="B12" s="14"/>
      <c r="C12" s="14"/>
      <c r="D12" s="14">
        <f>+G12*2+J12*3+M12</f>
        <v>8</v>
      </c>
      <c r="E12" s="14">
        <v>3</v>
      </c>
      <c r="F12" s="14">
        <v>1</v>
      </c>
      <c r="G12" s="14">
        <v>4</v>
      </c>
      <c r="H12" s="14">
        <v>6</v>
      </c>
      <c r="I12" s="15">
        <f>IF(H12=0,0,G12/H12)</f>
        <v>0.66666666666666663</v>
      </c>
      <c r="J12" s="14">
        <v>0</v>
      </c>
      <c r="K12" s="14">
        <v>0</v>
      </c>
      <c r="L12" s="15">
        <f>IF(K12=0,0,J12/K12)</f>
        <v>0</v>
      </c>
      <c r="M12" s="14">
        <v>0</v>
      </c>
      <c r="N12" s="14">
        <v>2</v>
      </c>
      <c r="O12" s="15">
        <f>IF(N12=0,0,M12/N12)</f>
        <v>0</v>
      </c>
      <c r="P12" s="14">
        <v>1</v>
      </c>
      <c r="Q12" s="14">
        <v>4</v>
      </c>
      <c r="R12" s="14">
        <v>0</v>
      </c>
      <c r="S12" s="14">
        <v>3</v>
      </c>
      <c r="T12" s="14">
        <v>0</v>
      </c>
      <c r="U12" s="14">
        <f>S12+T12</f>
        <v>3</v>
      </c>
      <c r="V12" s="14">
        <v>0</v>
      </c>
      <c r="W12" s="14">
        <v>0</v>
      </c>
      <c r="X12" s="14">
        <f>+D12+F12+G12+J12+M12+P12+Q12+S12+T12+W12-E12-H12-K12-N12-R12</f>
        <v>10</v>
      </c>
    </row>
    <row r="13" spans="1:24" x14ac:dyDescent="0.2">
      <c r="A13" s="3" t="s">
        <v>50</v>
      </c>
      <c r="B13" s="14"/>
      <c r="C13" s="14"/>
      <c r="D13" s="14">
        <f>+G13*2+J13*3+M13</f>
        <v>9</v>
      </c>
      <c r="E13" s="14">
        <v>2</v>
      </c>
      <c r="F13" s="14">
        <v>1</v>
      </c>
      <c r="G13" s="14">
        <v>3</v>
      </c>
      <c r="H13" s="14">
        <v>9</v>
      </c>
      <c r="I13" s="15">
        <f>IF(H13=0,0,G13/H13)</f>
        <v>0.33333333333333331</v>
      </c>
      <c r="J13" s="14">
        <v>1</v>
      </c>
      <c r="K13" s="14">
        <v>3</v>
      </c>
      <c r="L13" s="15">
        <f>IF(K13=0,0,J13/K13)</f>
        <v>0.33333333333333331</v>
      </c>
      <c r="M13" s="14">
        <v>0</v>
      </c>
      <c r="N13" s="14">
        <v>2</v>
      </c>
      <c r="O13" s="15">
        <f>IF(N13=0,0,M13/N13)</f>
        <v>0</v>
      </c>
      <c r="P13" s="14">
        <v>3</v>
      </c>
      <c r="Q13" s="14">
        <v>5</v>
      </c>
      <c r="R13" s="14">
        <v>3</v>
      </c>
      <c r="S13" s="14">
        <v>0</v>
      </c>
      <c r="T13" s="14">
        <v>3</v>
      </c>
      <c r="U13" s="14">
        <f>S13+T13</f>
        <v>3</v>
      </c>
      <c r="V13" s="14">
        <v>0</v>
      </c>
      <c r="W13" s="14">
        <v>0</v>
      </c>
      <c r="X13" s="14">
        <f>+D13+F13+G13+J13+M13+P13+Q13+S13+T13+W13-E13-H13-K13-N13-R13</f>
        <v>6</v>
      </c>
    </row>
    <row r="14" spans="1:24" x14ac:dyDescent="0.2">
      <c r="A14" s="3" t="s">
        <v>38</v>
      </c>
      <c r="B14" s="14"/>
      <c r="C14" s="14"/>
      <c r="D14" s="14">
        <f>+G14*2+J14*3+M14</f>
        <v>13</v>
      </c>
      <c r="E14" s="14">
        <v>1</v>
      </c>
      <c r="F14" s="14">
        <v>0</v>
      </c>
      <c r="G14" s="14">
        <v>5</v>
      </c>
      <c r="H14" s="14">
        <v>9</v>
      </c>
      <c r="I14" s="15">
        <f>IF(H14=0,0,G14/H14)</f>
        <v>0.55555555555555558</v>
      </c>
      <c r="J14" s="14">
        <v>1</v>
      </c>
      <c r="K14" s="14">
        <v>2</v>
      </c>
      <c r="L14" s="15">
        <f>IF(K14=0,0,J14/K14)</f>
        <v>0.5</v>
      </c>
      <c r="M14" s="14">
        <v>0</v>
      </c>
      <c r="N14" s="14">
        <v>0</v>
      </c>
      <c r="O14" s="15">
        <f>IF(N14=0,0,M14/N14)</f>
        <v>0</v>
      </c>
      <c r="P14" s="14">
        <v>0</v>
      </c>
      <c r="Q14" s="14">
        <v>1</v>
      </c>
      <c r="R14" s="14">
        <v>1</v>
      </c>
      <c r="S14" s="14">
        <v>1</v>
      </c>
      <c r="T14" s="14">
        <v>4</v>
      </c>
      <c r="U14" s="14">
        <f>S14+T14</f>
        <v>5</v>
      </c>
      <c r="V14" s="14">
        <v>0</v>
      </c>
      <c r="W14" s="14">
        <v>0</v>
      </c>
      <c r="X14" s="14">
        <f>+D14+F14+G14+J14+M14+P14+Q14+S14+T14+W14-E14-H14-K14-N14-R14</f>
        <v>12</v>
      </c>
    </row>
    <row r="15" spans="1:24" x14ac:dyDescent="0.2">
      <c r="A15" s="3" t="s">
        <v>39</v>
      </c>
      <c r="B15" s="26"/>
      <c r="C15" s="26"/>
      <c r="D15" s="26"/>
      <c r="E15" s="26"/>
      <c r="F15" s="26"/>
      <c r="G15" s="26"/>
      <c r="H15" s="26"/>
      <c r="I15" s="27"/>
      <c r="J15" s="26"/>
      <c r="K15" s="26"/>
      <c r="L15" s="27"/>
      <c r="M15" s="26"/>
      <c r="N15" s="26"/>
      <c r="O15" s="27"/>
      <c r="P15" s="26"/>
      <c r="Q15" s="26"/>
      <c r="R15" s="26"/>
      <c r="S15" s="26"/>
      <c r="T15" s="26"/>
      <c r="U15" s="26"/>
      <c r="V15" s="26"/>
      <c r="W15" s="26"/>
      <c r="X15" s="26"/>
    </row>
    <row r="16" spans="1:24" x14ac:dyDescent="0.2">
      <c r="A16" s="3" t="s">
        <v>48</v>
      </c>
      <c r="B16" s="26"/>
      <c r="C16" s="26"/>
      <c r="D16" s="26"/>
      <c r="E16" s="26"/>
      <c r="F16" s="26"/>
      <c r="G16" s="26"/>
      <c r="H16" s="26"/>
      <c r="I16" s="27"/>
      <c r="J16" s="26"/>
      <c r="K16" s="26"/>
      <c r="L16" s="27"/>
      <c r="M16" s="26"/>
      <c r="N16" s="26"/>
      <c r="O16" s="27"/>
      <c r="P16" s="26"/>
      <c r="Q16" s="26"/>
      <c r="R16" s="26"/>
      <c r="S16" s="26"/>
      <c r="T16" s="26"/>
      <c r="U16" s="26"/>
      <c r="V16" s="26"/>
      <c r="W16" s="26"/>
      <c r="X16" s="26"/>
    </row>
    <row r="17" spans="1:24" x14ac:dyDescent="0.2">
      <c r="A17" s="3" t="s">
        <v>40</v>
      </c>
      <c r="B17" s="14"/>
      <c r="C17" s="14"/>
      <c r="D17" s="14">
        <f>+G17*2+J17*3+M17</f>
        <v>6</v>
      </c>
      <c r="E17" s="14">
        <v>2</v>
      </c>
      <c r="F17" s="14">
        <v>2</v>
      </c>
      <c r="G17" s="14">
        <v>1</v>
      </c>
      <c r="H17" s="14">
        <v>9</v>
      </c>
      <c r="I17" s="15">
        <f>IF(H17=0,0,G17/H17)</f>
        <v>0.1111111111111111</v>
      </c>
      <c r="J17" s="14">
        <v>0</v>
      </c>
      <c r="K17" s="14">
        <v>0</v>
      </c>
      <c r="L17" s="15">
        <f>IF(K17=0,0,J17/K17)</f>
        <v>0</v>
      </c>
      <c r="M17" s="14">
        <v>4</v>
      </c>
      <c r="N17" s="14">
        <v>4</v>
      </c>
      <c r="O17" s="15">
        <f>IF(N17=0,0,M17/N17)</f>
        <v>1</v>
      </c>
      <c r="P17" s="14">
        <v>0</v>
      </c>
      <c r="Q17" s="14">
        <v>0</v>
      </c>
      <c r="R17" s="14">
        <v>1</v>
      </c>
      <c r="S17" s="14">
        <v>7</v>
      </c>
      <c r="T17" s="14">
        <v>4</v>
      </c>
      <c r="U17" s="14">
        <f>S17+T17</f>
        <v>11</v>
      </c>
      <c r="V17" s="14">
        <v>0</v>
      </c>
      <c r="W17" s="14">
        <v>0</v>
      </c>
      <c r="X17" s="14">
        <f>+D17+F17+G17+J17+M17+P17+Q17+S17+T17+W17-E17-H17-K17-N17-R17</f>
        <v>8</v>
      </c>
    </row>
    <row r="18" spans="1:24" x14ac:dyDescent="0.2">
      <c r="A18" s="3" t="s">
        <v>41</v>
      </c>
      <c r="B18" s="26"/>
      <c r="C18" s="26"/>
      <c r="D18" s="26"/>
      <c r="E18" s="26"/>
      <c r="F18" s="26"/>
      <c r="G18" s="26"/>
      <c r="H18" s="26"/>
      <c r="I18" s="27"/>
      <c r="J18" s="26"/>
      <c r="K18" s="26"/>
      <c r="L18" s="27"/>
      <c r="M18" s="26"/>
      <c r="N18" s="26"/>
      <c r="O18" s="27"/>
      <c r="P18" s="26"/>
      <c r="Q18" s="26"/>
      <c r="R18" s="26"/>
      <c r="S18" s="26"/>
      <c r="T18" s="26"/>
      <c r="U18" s="26"/>
      <c r="V18" s="26"/>
      <c r="W18" s="26"/>
      <c r="X18" s="26"/>
    </row>
    <row r="19" spans="1:24" x14ac:dyDescent="0.2">
      <c r="A19" s="3" t="s">
        <v>46</v>
      </c>
      <c r="B19" s="26"/>
      <c r="C19" s="26"/>
      <c r="D19" s="26"/>
      <c r="E19" s="26"/>
      <c r="F19" s="26"/>
      <c r="G19" s="26"/>
      <c r="H19" s="26"/>
      <c r="I19" s="27"/>
      <c r="J19" s="26"/>
      <c r="K19" s="26"/>
      <c r="L19" s="27"/>
      <c r="M19" s="26"/>
      <c r="N19" s="26"/>
      <c r="O19" s="27"/>
      <c r="P19" s="26"/>
      <c r="Q19" s="26"/>
      <c r="R19" s="26"/>
      <c r="S19" s="26"/>
      <c r="T19" s="26"/>
      <c r="U19" s="26"/>
      <c r="V19" s="26"/>
      <c r="W19" s="26"/>
      <c r="X19" s="26"/>
    </row>
    <row r="20" spans="1:24" x14ac:dyDescent="0.2">
      <c r="A20" s="3" t="s">
        <v>43</v>
      </c>
      <c r="B20" s="26"/>
      <c r="C20" s="26"/>
      <c r="D20" s="26"/>
      <c r="E20" s="26"/>
      <c r="F20" s="26"/>
      <c r="G20" s="26"/>
      <c r="H20" s="26"/>
      <c r="I20" s="27"/>
      <c r="J20" s="26"/>
      <c r="K20" s="26"/>
      <c r="L20" s="27"/>
      <c r="M20" s="26"/>
      <c r="N20" s="26"/>
      <c r="O20" s="27"/>
      <c r="P20" s="26"/>
      <c r="Q20" s="26"/>
      <c r="R20" s="26"/>
      <c r="S20" s="26"/>
      <c r="T20" s="26"/>
      <c r="U20" s="26"/>
      <c r="V20" s="26"/>
      <c r="W20" s="26"/>
      <c r="X20" s="26"/>
    </row>
    <row r="21" spans="1:24" x14ac:dyDescent="0.2">
      <c r="A21" s="3" t="s">
        <v>42</v>
      </c>
      <c r="B21" s="26"/>
      <c r="C21" s="26"/>
      <c r="D21" s="26"/>
      <c r="E21" s="26"/>
      <c r="F21" s="26"/>
      <c r="G21" s="26"/>
      <c r="H21" s="26"/>
      <c r="I21" s="27"/>
      <c r="J21" s="26"/>
      <c r="K21" s="26"/>
      <c r="L21" s="27"/>
      <c r="M21" s="26"/>
      <c r="N21" s="26"/>
      <c r="O21" s="27"/>
      <c r="P21" s="26"/>
      <c r="Q21" s="26"/>
      <c r="R21" s="26"/>
      <c r="S21" s="26"/>
      <c r="T21" s="26"/>
      <c r="U21" s="26"/>
      <c r="V21" s="26"/>
      <c r="W21" s="26"/>
      <c r="X21" s="26"/>
    </row>
    <row r="22" spans="1:24" x14ac:dyDescent="0.2">
      <c r="A22" s="3" t="s">
        <v>44</v>
      </c>
      <c r="B22" s="14"/>
      <c r="C22" s="14"/>
      <c r="D22" s="14">
        <f>+G22*2+J22*3+M22</f>
        <v>0</v>
      </c>
      <c r="E22" s="14">
        <v>0</v>
      </c>
      <c r="F22" s="14">
        <v>0</v>
      </c>
      <c r="G22" s="14">
        <v>0</v>
      </c>
      <c r="H22" s="14">
        <v>0</v>
      </c>
      <c r="I22" s="15">
        <f>IF(H22=0,0,G22/H22)</f>
        <v>0</v>
      </c>
      <c r="J22" s="14">
        <v>0</v>
      </c>
      <c r="K22" s="14">
        <v>0</v>
      </c>
      <c r="L22" s="15">
        <f>IF(K22=0,0,J22/K22)</f>
        <v>0</v>
      </c>
      <c r="M22" s="14">
        <v>0</v>
      </c>
      <c r="N22" s="14">
        <v>0</v>
      </c>
      <c r="O22" s="15">
        <f>IF(N22=0,0,M22/N22)</f>
        <v>0</v>
      </c>
      <c r="P22" s="14">
        <v>0</v>
      </c>
      <c r="Q22" s="14">
        <v>0</v>
      </c>
      <c r="R22" s="14">
        <v>0</v>
      </c>
      <c r="S22" s="14">
        <v>0</v>
      </c>
      <c r="T22" s="14">
        <v>0</v>
      </c>
      <c r="U22" s="14">
        <f>S22+T22</f>
        <v>0</v>
      </c>
      <c r="V22" s="14">
        <v>0</v>
      </c>
      <c r="W22" s="14">
        <v>0</v>
      </c>
      <c r="X22" s="14">
        <f>+D22+F22+G22+J22+M22+P22+Q22+S22+T22+W22-E22-H22-K22-N22-R22</f>
        <v>0</v>
      </c>
    </row>
    <row r="23" spans="1:24" x14ac:dyDescent="0.2">
      <c r="A23" s="3" t="s">
        <v>74</v>
      </c>
      <c r="B23" s="14"/>
      <c r="C23" s="14"/>
      <c r="D23" s="14">
        <f>+G23*2+J23*3+M23</f>
        <v>5</v>
      </c>
      <c r="E23" s="14">
        <v>1</v>
      </c>
      <c r="F23" s="14">
        <v>1</v>
      </c>
      <c r="G23" s="14">
        <v>1</v>
      </c>
      <c r="H23" s="14">
        <v>1</v>
      </c>
      <c r="I23" s="15">
        <f>IF(H23=0,0,G23/H23)</f>
        <v>1</v>
      </c>
      <c r="J23" s="14">
        <v>0</v>
      </c>
      <c r="K23" s="14">
        <v>1</v>
      </c>
      <c r="L23" s="15">
        <f>IF(K23=0,0,J23/K23)</f>
        <v>0</v>
      </c>
      <c r="M23" s="14">
        <v>3</v>
      </c>
      <c r="N23" s="14">
        <v>3</v>
      </c>
      <c r="O23" s="15">
        <f>IF(N23=0,0,M23/N23)</f>
        <v>1</v>
      </c>
      <c r="P23" s="14">
        <v>0</v>
      </c>
      <c r="Q23" s="14">
        <v>0</v>
      </c>
      <c r="R23" s="14">
        <v>1</v>
      </c>
      <c r="S23" s="14">
        <v>0</v>
      </c>
      <c r="T23" s="14">
        <v>1</v>
      </c>
      <c r="U23" s="14">
        <f>S23+T23</f>
        <v>1</v>
      </c>
      <c r="V23" s="14">
        <v>0</v>
      </c>
      <c r="W23" s="14">
        <v>0</v>
      </c>
      <c r="X23" s="14">
        <f>+D23+F23+G23+J23+M23+P23+Q23+S23+T23+W23-E23-H23-K23-N23-R23</f>
        <v>4</v>
      </c>
    </row>
    <row r="24" spans="1:24" s="2" customFormat="1" x14ac:dyDescent="0.2">
      <c r="A24" s="16" t="s">
        <v>1</v>
      </c>
      <c r="B24" s="16">
        <f>SUM(B3:B22)</f>
        <v>0</v>
      </c>
      <c r="C24" s="16">
        <f>SUM(C3:C22)</f>
        <v>0</v>
      </c>
      <c r="D24" s="16">
        <f>SUM(D3:D23)</f>
        <v>71</v>
      </c>
      <c r="E24" s="16">
        <f>SUM(E3:E23)</f>
        <v>18</v>
      </c>
      <c r="F24" s="16">
        <f>SUM(F3:F23)</f>
        <v>14</v>
      </c>
      <c r="G24" s="16">
        <f>SUM(G3:G23)</f>
        <v>24</v>
      </c>
      <c r="H24" s="16">
        <f>SUM(H3:H23)</f>
        <v>57</v>
      </c>
      <c r="I24" s="17">
        <f>G24/H24</f>
        <v>0.42105263157894735</v>
      </c>
      <c r="J24" s="16">
        <f>SUM(J3:J23)</f>
        <v>3</v>
      </c>
      <c r="K24" s="16">
        <f>SUM(K3:K23)</f>
        <v>15</v>
      </c>
      <c r="L24" s="17">
        <f>J24/K24</f>
        <v>0.2</v>
      </c>
      <c r="M24" s="16">
        <f>SUM(M3:M23)</f>
        <v>14</v>
      </c>
      <c r="N24" s="16">
        <f>SUM(N3:N23)</f>
        <v>25</v>
      </c>
      <c r="O24" s="17">
        <f>M24/N24</f>
        <v>0.56000000000000005</v>
      </c>
      <c r="P24" s="16">
        <f t="shared" ref="P24:X24" si="0">SUM(P3:P23)</f>
        <v>6</v>
      </c>
      <c r="Q24" s="16">
        <f t="shared" si="0"/>
        <v>13</v>
      </c>
      <c r="R24" s="16">
        <f t="shared" si="0"/>
        <v>11</v>
      </c>
      <c r="S24" s="16">
        <f t="shared" si="0"/>
        <v>15</v>
      </c>
      <c r="T24" s="16">
        <f t="shared" si="0"/>
        <v>26</v>
      </c>
      <c r="U24" s="16">
        <f t="shared" si="0"/>
        <v>41</v>
      </c>
      <c r="V24" s="16">
        <f t="shared" si="0"/>
        <v>0</v>
      </c>
      <c r="W24" s="16">
        <f t="shared" si="0"/>
        <v>0</v>
      </c>
      <c r="X24" s="16">
        <f t="shared" si="0"/>
        <v>60</v>
      </c>
    </row>
  </sheetData>
  <mergeCells count="15">
    <mergeCell ref="G1:I1"/>
    <mergeCell ref="E1:F1"/>
    <mergeCell ref="A1:A2"/>
    <mergeCell ref="B1:B2"/>
    <mergeCell ref="C1:C2"/>
    <mergeCell ref="D1:D2"/>
    <mergeCell ref="J1:L1"/>
    <mergeCell ref="W1:W2"/>
    <mergeCell ref="X1:X2"/>
    <mergeCell ref="V1:V2"/>
    <mergeCell ref="P1:P2"/>
    <mergeCell ref="Q1:Q2"/>
    <mergeCell ref="R1:R2"/>
    <mergeCell ref="S1:U1"/>
    <mergeCell ref="M1:O1"/>
  </mergeCells>
  <phoneticPr fontId="0" type="noConversion"/>
  <pageMargins left="0.75" right="0.75" top="1" bottom="1" header="0.5" footer="0.5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X24"/>
  <sheetViews>
    <sheetView workbookViewId="0">
      <selection activeCell="D24" sqref="D24"/>
    </sheetView>
  </sheetViews>
  <sheetFormatPr defaultRowHeight="12.75" x14ac:dyDescent="0.2"/>
  <cols>
    <col min="1" max="1" width="17.7109375" bestFit="1" customWidth="1"/>
    <col min="2" max="2" width="7" bestFit="1" customWidth="1"/>
    <col min="3" max="3" width="6.5703125" bestFit="1" customWidth="1"/>
    <col min="4" max="4" width="5.7109375" bestFit="1" customWidth="1"/>
    <col min="5" max="5" width="5" bestFit="1" customWidth="1"/>
    <col min="6" max="6" width="6.28515625" bestFit="1" customWidth="1"/>
    <col min="7" max="8" width="3" bestFit="1" customWidth="1"/>
    <col min="9" max="9" width="7.28515625" bestFit="1" customWidth="1"/>
    <col min="10" max="10" width="2" bestFit="1" customWidth="1"/>
    <col min="11" max="11" width="3" bestFit="1" customWidth="1"/>
    <col min="12" max="12" width="7.28515625" bestFit="1" customWidth="1"/>
    <col min="13" max="14" width="2" bestFit="1" customWidth="1"/>
    <col min="15" max="15" width="8" bestFit="1" customWidth="1"/>
    <col min="16" max="16" width="6" bestFit="1" customWidth="1"/>
    <col min="17" max="18" width="3.42578125" bestFit="1" customWidth="1"/>
    <col min="19" max="20" width="2.85546875" bestFit="1" customWidth="1"/>
    <col min="21" max="21" width="3" bestFit="1" customWidth="1"/>
    <col min="22" max="22" width="8.42578125" bestFit="1" customWidth="1"/>
    <col min="24" max="24" width="8.42578125" bestFit="1" customWidth="1"/>
  </cols>
  <sheetData>
    <row r="1" spans="1:24" s="2" customFormat="1" x14ac:dyDescent="0.2">
      <c r="A1" s="96" t="s">
        <v>0</v>
      </c>
      <c r="B1" s="96" t="s">
        <v>2</v>
      </c>
      <c r="C1" s="96" t="s">
        <v>14</v>
      </c>
      <c r="D1" s="96" t="s">
        <v>3</v>
      </c>
      <c r="E1" s="96" t="s">
        <v>26</v>
      </c>
      <c r="F1" s="96"/>
      <c r="G1" s="96" t="s">
        <v>19</v>
      </c>
      <c r="H1" s="96"/>
      <c r="I1" s="96"/>
      <c r="J1" s="96" t="s">
        <v>17</v>
      </c>
      <c r="K1" s="96"/>
      <c r="L1" s="96"/>
      <c r="M1" s="96" t="s">
        <v>18</v>
      </c>
      <c r="N1" s="96"/>
      <c r="O1" s="96"/>
      <c r="P1" s="96" t="s">
        <v>15</v>
      </c>
      <c r="Q1" s="96" t="s">
        <v>22</v>
      </c>
      <c r="R1" s="96" t="s">
        <v>23</v>
      </c>
      <c r="S1" s="96" t="s">
        <v>16</v>
      </c>
      <c r="T1" s="96"/>
      <c r="U1" s="96"/>
      <c r="V1" s="95" t="s">
        <v>24</v>
      </c>
      <c r="W1" s="96" t="s">
        <v>20</v>
      </c>
      <c r="X1" s="96" t="s">
        <v>21</v>
      </c>
    </row>
    <row r="2" spans="1:24" s="2" customFormat="1" x14ac:dyDescent="0.2">
      <c r="A2" s="96"/>
      <c r="B2" s="96"/>
      <c r="C2" s="96"/>
      <c r="D2" s="96"/>
      <c r="E2" s="1" t="s">
        <v>27</v>
      </c>
      <c r="F2" s="1" t="s">
        <v>28</v>
      </c>
      <c r="G2" s="1" t="s">
        <v>8</v>
      </c>
      <c r="H2" s="1" t="s">
        <v>9</v>
      </c>
      <c r="I2" s="1" t="s">
        <v>10</v>
      </c>
      <c r="J2" s="1" t="s">
        <v>8</v>
      </c>
      <c r="K2" s="1" t="s">
        <v>9</v>
      </c>
      <c r="L2" s="1" t="s">
        <v>10</v>
      </c>
      <c r="M2" s="1" t="s">
        <v>8</v>
      </c>
      <c r="N2" s="1" t="s">
        <v>9</v>
      </c>
      <c r="O2" s="1" t="s">
        <v>10</v>
      </c>
      <c r="P2" s="96"/>
      <c r="Q2" s="96"/>
      <c r="R2" s="96"/>
      <c r="S2" s="1" t="s">
        <v>11</v>
      </c>
      <c r="T2" s="1" t="s">
        <v>13</v>
      </c>
      <c r="U2" s="1" t="s">
        <v>12</v>
      </c>
      <c r="V2" s="95"/>
      <c r="W2" s="96"/>
      <c r="X2" s="96"/>
    </row>
    <row r="3" spans="1:24" x14ac:dyDescent="0.2">
      <c r="A3" s="3" t="s">
        <v>30</v>
      </c>
      <c r="B3" s="14"/>
      <c r="C3" s="14"/>
      <c r="D3" s="14">
        <f>+G3*2+J3*3+M3</f>
        <v>6</v>
      </c>
      <c r="E3" s="14">
        <v>3</v>
      </c>
      <c r="F3" s="14">
        <v>2</v>
      </c>
      <c r="G3" s="14">
        <v>3</v>
      </c>
      <c r="H3" s="14">
        <v>12</v>
      </c>
      <c r="I3" s="15">
        <f>IF(H3=0,0,G3/H3)</f>
        <v>0.25</v>
      </c>
      <c r="J3" s="14">
        <v>0</v>
      </c>
      <c r="K3" s="14">
        <v>0</v>
      </c>
      <c r="L3" s="15">
        <f>IF(K3=0,0,J3/K3)</f>
        <v>0</v>
      </c>
      <c r="M3" s="14">
        <v>0</v>
      </c>
      <c r="N3" s="14">
        <v>0</v>
      </c>
      <c r="O3" s="15">
        <f>IF(N3=0,0,M3/N3)</f>
        <v>0</v>
      </c>
      <c r="P3" s="14">
        <v>2</v>
      </c>
      <c r="Q3" s="14">
        <v>2</v>
      </c>
      <c r="R3" s="14">
        <v>0</v>
      </c>
      <c r="S3" s="14">
        <v>2</v>
      </c>
      <c r="T3" s="14">
        <v>6</v>
      </c>
      <c r="U3" s="14">
        <f>S3+T3</f>
        <v>8</v>
      </c>
      <c r="V3" s="14">
        <v>0</v>
      </c>
      <c r="W3" s="14">
        <v>2</v>
      </c>
      <c r="X3" s="14">
        <f>+D3+F3+G3+J3+M3+P3+Q3+S3+T3+W3-E3-H3-K3-N3-R3</f>
        <v>10</v>
      </c>
    </row>
    <row r="4" spans="1:24" x14ac:dyDescent="0.2">
      <c r="A4" s="3" t="s">
        <v>31</v>
      </c>
      <c r="B4" s="26"/>
      <c r="C4" s="26"/>
      <c r="D4" s="26"/>
      <c r="E4" s="26"/>
      <c r="F4" s="26"/>
      <c r="G4" s="26"/>
      <c r="H4" s="26"/>
      <c r="I4" s="27"/>
      <c r="J4" s="26"/>
      <c r="K4" s="26"/>
      <c r="L4" s="27"/>
      <c r="M4" s="26"/>
      <c r="N4" s="26"/>
      <c r="O4" s="27"/>
      <c r="P4" s="26"/>
      <c r="Q4" s="26"/>
      <c r="R4" s="26"/>
      <c r="S4" s="26"/>
      <c r="T4" s="26"/>
      <c r="U4" s="26"/>
      <c r="V4" s="26"/>
      <c r="W4" s="26"/>
      <c r="X4" s="26"/>
    </row>
    <row r="5" spans="1:24" x14ac:dyDescent="0.2">
      <c r="A5" s="3" t="s">
        <v>75</v>
      </c>
      <c r="B5" s="26"/>
      <c r="C5" s="26"/>
      <c r="D5" s="26"/>
      <c r="E5" s="26"/>
      <c r="F5" s="26"/>
      <c r="G5" s="26"/>
      <c r="H5" s="26"/>
      <c r="I5" s="27"/>
      <c r="J5" s="26"/>
      <c r="K5" s="26"/>
      <c r="L5" s="27"/>
      <c r="M5" s="26"/>
      <c r="N5" s="26"/>
      <c r="O5" s="27"/>
      <c r="P5" s="26"/>
      <c r="Q5" s="26"/>
      <c r="R5" s="26"/>
      <c r="S5" s="26"/>
      <c r="T5" s="26"/>
      <c r="U5" s="26"/>
      <c r="V5" s="26"/>
      <c r="W5" s="26"/>
      <c r="X5" s="26"/>
    </row>
    <row r="6" spans="1:24" x14ac:dyDescent="0.2">
      <c r="A6" s="3" t="s">
        <v>32</v>
      </c>
      <c r="B6" s="26"/>
      <c r="C6" s="26"/>
      <c r="D6" s="26"/>
      <c r="E6" s="26"/>
      <c r="F6" s="26"/>
      <c r="G6" s="26"/>
      <c r="H6" s="26"/>
      <c r="I6" s="27"/>
      <c r="J6" s="26"/>
      <c r="K6" s="26"/>
      <c r="L6" s="27"/>
      <c r="M6" s="26"/>
      <c r="N6" s="26"/>
      <c r="O6" s="27"/>
      <c r="P6" s="26"/>
      <c r="Q6" s="26"/>
      <c r="R6" s="26"/>
      <c r="S6" s="26"/>
      <c r="T6" s="26"/>
      <c r="U6" s="26"/>
      <c r="V6" s="26"/>
      <c r="W6" s="26"/>
      <c r="X6" s="26"/>
    </row>
    <row r="7" spans="1:24" x14ac:dyDescent="0.2">
      <c r="A7" s="3" t="s">
        <v>33</v>
      </c>
      <c r="B7" s="26"/>
      <c r="C7" s="26"/>
      <c r="D7" s="26"/>
      <c r="E7" s="26"/>
      <c r="F7" s="26"/>
      <c r="G7" s="26"/>
      <c r="H7" s="26"/>
      <c r="I7" s="27"/>
      <c r="J7" s="26"/>
      <c r="K7" s="26"/>
      <c r="L7" s="27"/>
      <c r="M7" s="26"/>
      <c r="N7" s="26"/>
      <c r="O7" s="27"/>
      <c r="P7" s="26"/>
      <c r="Q7" s="26"/>
      <c r="R7" s="26"/>
      <c r="S7" s="26"/>
      <c r="T7" s="26"/>
      <c r="U7" s="26"/>
      <c r="V7" s="26"/>
      <c r="W7" s="26"/>
      <c r="X7" s="26"/>
    </row>
    <row r="8" spans="1:24" x14ac:dyDescent="0.2">
      <c r="A8" s="3" t="s">
        <v>34</v>
      </c>
      <c r="B8" s="26"/>
      <c r="C8" s="26"/>
      <c r="D8" s="26"/>
      <c r="E8" s="26"/>
      <c r="F8" s="26"/>
      <c r="G8" s="26"/>
      <c r="H8" s="26"/>
      <c r="I8" s="27"/>
      <c r="J8" s="26"/>
      <c r="K8" s="26"/>
      <c r="L8" s="27"/>
      <c r="M8" s="26"/>
      <c r="N8" s="26"/>
      <c r="O8" s="27"/>
      <c r="P8" s="26"/>
      <c r="Q8" s="26"/>
      <c r="R8" s="26"/>
      <c r="S8" s="26"/>
      <c r="T8" s="26"/>
      <c r="U8" s="26"/>
      <c r="V8" s="26"/>
      <c r="W8" s="26"/>
      <c r="X8" s="26"/>
    </row>
    <row r="9" spans="1:24" x14ac:dyDescent="0.2">
      <c r="A9" s="3" t="s">
        <v>35</v>
      </c>
      <c r="B9" s="14"/>
      <c r="C9" s="14"/>
      <c r="D9" s="14">
        <f t="shared" ref="D9:D19" si="0">+G9*2+J9*3+M9</f>
        <v>10</v>
      </c>
      <c r="E9" s="14">
        <v>2</v>
      </c>
      <c r="F9" s="14">
        <v>4</v>
      </c>
      <c r="G9" s="14">
        <v>0</v>
      </c>
      <c r="H9" s="14">
        <v>9</v>
      </c>
      <c r="I9" s="15">
        <f t="shared" ref="I9:I19" si="1">IF(H9=0,0,G9/H9)</f>
        <v>0</v>
      </c>
      <c r="J9" s="14">
        <v>2</v>
      </c>
      <c r="K9" s="14">
        <v>4</v>
      </c>
      <c r="L9" s="15">
        <f t="shared" ref="L9:L19" si="2">IF(K9=0,0,J9/K9)</f>
        <v>0.5</v>
      </c>
      <c r="M9" s="14">
        <v>4</v>
      </c>
      <c r="N9" s="14">
        <v>4</v>
      </c>
      <c r="O9" s="15">
        <f t="shared" ref="O9:O19" si="3">IF(N9=0,0,M9/N9)</f>
        <v>1</v>
      </c>
      <c r="P9" s="14">
        <v>1</v>
      </c>
      <c r="Q9" s="14">
        <v>2</v>
      </c>
      <c r="R9" s="14">
        <v>0</v>
      </c>
      <c r="S9" s="14">
        <v>0</v>
      </c>
      <c r="T9" s="14">
        <v>1</v>
      </c>
      <c r="U9" s="14">
        <f t="shared" ref="U9:U19" si="4">S9+T9</f>
        <v>1</v>
      </c>
      <c r="V9" s="14">
        <v>0</v>
      </c>
      <c r="W9" s="14">
        <v>0</v>
      </c>
      <c r="X9" s="14">
        <f t="shared" ref="X9:X19" si="5">+D9+F9+G9+J9+M9+P9+Q9+S9+T9+W9-E9-H9-K9-N9-R9</f>
        <v>5</v>
      </c>
    </row>
    <row r="10" spans="1:24" x14ac:dyDescent="0.2">
      <c r="A10" s="3" t="s">
        <v>36</v>
      </c>
      <c r="B10" s="14"/>
      <c r="C10" s="14"/>
      <c r="D10" s="14">
        <f t="shared" si="0"/>
        <v>6</v>
      </c>
      <c r="E10" s="14">
        <v>2</v>
      </c>
      <c r="F10" s="14">
        <v>1</v>
      </c>
      <c r="G10" s="14">
        <v>0</v>
      </c>
      <c r="H10" s="14">
        <v>0</v>
      </c>
      <c r="I10" s="15">
        <f t="shared" si="1"/>
        <v>0</v>
      </c>
      <c r="J10" s="14">
        <v>2</v>
      </c>
      <c r="K10" s="14">
        <v>7</v>
      </c>
      <c r="L10" s="15">
        <f t="shared" si="2"/>
        <v>0.2857142857142857</v>
      </c>
      <c r="M10" s="14">
        <v>0</v>
      </c>
      <c r="N10" s="14">
        <v>0</v>
      </c>
      <c r="O10" s="15">
        <f t="shared" si="3"/>
        <v>0</v>
      </c>
      <c r="P10" s="14">
        <v>1</v>
      </c>
      <c r="Q10" s="14">
        <v>0</v>
      </c>
      <c r="R10" s="14">
        <v>1</v>
      </c>
      <c r="S10" s="14">
        <v>0</v>
      </c>
      <c r="T10" s="14">
        <v>4</v>
      </c>
      <c r="U10" s="14">
        <f t="shared" si="4"/>
        <v>4</v>
      </c>
      <c r="V10" s="14">
        <v>0</v>
      </c>
      <c r="W10" s="14">
        <v>0</v>
      </c>
      <c r="X10" s="14">
        <f t="shared" si="5"/>
        <v>4</v>
      </c>
    </row>
    <row r="11" spans="1:24" x14ac:dyDescent="0.2">
      <c r="A11" s="3" t="s">
        <v>47</v>
      </c>
      <c r="B11" s="26"/>
      <c r="C11" s="26"/>
      <c r="D11" s="26"/>
      <c r="E11" s="26"/>
      <c r="F11" s="26"/>
      <c r="G11" s="26"/>
      <c r="H11" s="26"/>
      <c r="I11" s="27"/>
      <c r="J11" s="26"/>
      <c r="K11" s="26"/>
      <c r="L11" s="27"/>
      <c r="M11" s="26"/>
      <c r="N11" s="26"/>
      <c r="O11" s="27"/>
      <c r="P11" s="26"/>
      <c r="Q11" s="26"/>
      <c r="R11" s="26"/>
      <c r="S11" s="26"/>
      <c r="T11" s="26"/>
      <c r="U11" s="26"/>
      <c r="V11" s="26"/>
      <c r="W11" s="26"/>
      <c r="X11" s="26"/>
    </row>
    <row r="12" spans="1:24" x14ac:dyDescent="0.2">
      <c r="A12" s="3" t="s">
        <v>37</v>
      </c>
      <c r="B12" s="14"/>
      <c r="C12" s="14"/>
      <c r="D12" s="14">
        <f t="shared" si="0"/>
        <v>9</v>
      </c>
      <c r="E12" s="14">
        <v>2</v>
      </c>
      <c r="F12" s="14">
        <v>1</v>
      </c>
      <c r="G12" s="14">
        <v>2</v>
      </c>
      <c r="H12" s="14">
        <v>4</v>
      </c>
      <c r="I12" s="15">
        <f t="shared" si="1"/>
        <v>0.5</v>
      </c>
      <c r="J12" s="14">
        <v>1</v>
      </c>
      <c r="K12" s="14">
        <v>3</v>
      </c>
      <c r="L12" s="15">
        <f t="shared" si="2"/>
        <v>0.33333333333333331</v>
      </c>
      <c r="M12" s="14">
        <v>2</v>
      </c>
      <c r="N12" s="14">
        <v>2</v>
      </c>
      <c r="O12" s="15">
        <f t="shared" si="3"/>
        <v>1</v>
      </c>
      <c r="P12" s="14">
        <v>2</v>
      </c>
      <c r="Q12" s="14">
        <v>4</v>
      </c>
      <c r="R12" s="14">
        <v>0</v>
      </c>
      <c r="S12" s="14">
        <v>1</v>
      </c>
      <c r="T12" s="14">
        <v>0</v>
      </c>
      <c r="U12" s="14">
        <f t="shared" si="4"/>
        <v>1</v>
      </c>
      <c r="V12" s="14">
        <v>0</v>
      </c>
      <c r="W12" s="14">
        <v>0</v>
      </c>
      <c r="X12" s="14">
        <f t="shared" si="5"/>
        <v>11</v>
      </c>
    </row>
    <row r="13" spans="1:24" x14ac:dyDescent="0.2">
      <c r="A13" s="3" t="s">
        <v>50</v>
      </c>
      <c r="B13" s="14"/>
      <c r="C13" s="14"/>
      <c r="D13" s="14">
        <f t="shared" si="0"/>
        <v>11</v>
      </c>
      <c r="E13" s="14">
        <v>0</v>
      </c>
      <c r="F13" s="14">
        <v>2</v>
      </c>
      <c r="G13" s="14">
        <v>2</v>
      </c>
      <c r="H13" s="14">
        <v>6</v>
      </c>
      <c r="I13" s="15">
        <f t="shared" si="1"/>
        <v>0.33333333333333331</v>
      </c>
      <c r="J13" s="14">
        <v>2</v>
      </c>
      <c r="K13" s="14">
        <v>5</v>
      </c>
      <c r="L13" s="15">
        <f t="shared" si="2"/>
        <v>0.4</v>
      </c>
      <c r="M13" s="14">
        <v>1</v>
      </c>
      <c r="N13" s="14">
        <v>2</v>
      </c>
      <c r="O13" s="15">
        <f t="shared" si="3"/>
        <v>0.5</v>
      </c>
      <c r="P13" s="14">
        <v>3</v>
      </c>
      <c r="Q13" s="14">
        <v>1</v>
      </c>
      <c r="R13" s="14">
        <v>4</v>
      </c>
      <c r="S13" s="14">
        <v>0</v>
      </c>
      <c r="T13" s="14">
        <v>4</v>
      </c>
      <c r="U13" s="14">
        <f t="shared" si="4"/>
        <v>4</v>
      </c>
      <c r="V13" s="14">
        <v>0</v>
      </c>
      <c r="W13" s="14">
        <v>0</v>
      </c>
      <c r="X13" s="14">
        <f t="shared" si="5"/>
        <v>9</v>
      </c>
    </row>
    <row r="14" spans="1:24" x14ac:dyDescent="0.2">
      <c r="A14" s="3" t="s">
        <v>38</v>
      </c>
      <c r="B14" s="14"/>
      <c r="C14" s="14"/>
      <c r="D14" s="14">
        <f t="shared" si="0"/>
        <v>4</v>
      </c>
      <c r="E14" s="14">
        <v>1</v>
      </c>
      <c r="F14" s="14">
        <v>1</v>
      </c>
      <c r="G14" s="14">
        <v>2</v>
      </c>
      <c r="H14" s="14">
        <v>4</v>
      </c>
      <c r="I14" s="15">
        <f t="shared" si="1"/>
        <v>0.5</v>
      </c>
      <c r="J14" s="14">
        <v>0</v>
      </c>
      <c r="K14" s="14">
        <v>2</v>
      </c>
      <c r="L14" s="15">
        <f t="shared" si="2"/>
        <v>0</v>
      </c>
      <c r="M14" s="14">
        <v>0</v>
      </c>
      <c r="N14" s="14">
        <v>0</v>
      </c>
      <c r="O14" s="15">
        <f t="shared" si="3"/>
        <v>0</v>
      </c>
      <c r="P14" s="14">
        <v>1</v>
      </c>
      <c r="Q14" s="14">
        <v>1</v>
      </c>
      <c r="R14" s="14">
        <v>0</v>
      </c>
      <c r="S14" s="14">
        <v>0</v>
      </c>
      <c r="T14" s="14">
        <v>1</v>
      </c>
      <c r="U14" s="14">
        <f t="shared" si="4"/>
        <v>1</v>
      </c>
      <c r="V14" s="14">
        <v>0</v>
      </c>
      <c r="W14" s="14">
        <v>0</v>
      </c>
      <c r="X14" s="14">
        <f t="shared" si="5"/>
        <v>3</v>
      </c>
    </row>
    <row r="15" spans="1:24" x14ac:dyDescent="0.2">
      <c r="A15" s="3" t="s">
        <v>39</v>
      </c>
      <c r="B15" s="14"/>
      <c r="C15" s="14"/>
      <c r="D15" s="14">
        <f t="shared" si="0"/>
        <v>10</v>
      </c>
      <c r="E15" s="14">
        <v>3</v>
      </c>
      <c r="F15" s="14">
        <v>1</v>
      </c>
      <c r="G15" s="14">
        <v>5</v>
      </c>
      <c r="H15" s="14">
        <v>8</v>
      </c>
      <c r="I15" s="15">
        <f t="shared" si="1"/>
        <v>0.625</v>
      </c>
      <c r="J15" s="14">
        <v>0</v>
      </c>
      <c r="K15" s="14">
        <v>0</v>
      </c>
      <c r="L15" s="15">
        <f t="shared" si="2"/>
        <v>0</v>
      </c>
      <c r="M15" s="14">
        <v>0</v>
      </c>
      <c r="N15" s="14">
        <v>0</v>
      </c>
      <c r="O15" s="15">
        <f t="shared" si="3"/>
        <v>0</v>
      </c>
      <c r="P15" s="14">
        <v>2</v>
      </c>
      <c r="Q15" s="14">
        <v>2</v>
      </c>
      <c r="R15" s="14">
        <v>2</v>
      </c>
      <c r="S15" s="14">
        <v>3</v>
      </c>
      <c r="T15" s="14">
        <v>3</v>
      </c>
      <c r="U15" s="14">
        <f t="shared" si="4"/>
        <v>6</v>
      </c>
      <c r="V15" s="14">
        <v>0</v>
      </c>
      <c r="W15" s="14">
        <v>1</v>
      </c>
      <c r="X15" s="14">
        <f t="shared" si="5"/>
        <v>14</v>
      </c>
    </row>
    <row r="16" spans="1:24" x14ac:dyDescent="0.2">
      <c r="A16" s="3" t="s">
        <v>48</v>
      </c>
      <c r="B16" s="14"/>
      <c r="C16" s="14"/>
      <c r="D16" s="14">
        <f t="shared" si="0"/>
        <v>3</v>
      </c>
      <c r="E16" s="14">
        <v>0</v>
      </c>
      <c r="F16" s="14">
        <v>0</v>
      </c>
      <c r="G16" s="14">
        <v>0</v>
      </c>
      <c r="H16" s="14">
        <v>2</v>
      </c>
      <c r="I16" s="15">
        <f t="shared" si="1"/>
        <v>0</v>
      </c>
      <c r="J16" s="14">
        <v>1</v>
      </c>
      <c r="K16" s="14">
        <v>1</v>
      </c>
      <c r="L16" s="15">
        <f t="shared" si="2"/>
        <v>1</v>
      </c>
      <c r="M16" s="14">
        <v>0</v>
      </c>
      <c r="N16" s="14">
        <v>0</v>
      </c>
      <c r="O16" s="15">
        <f t="shared" si="3"/>
        <v>0</v>
      </c>
      <c r="P16" s="14">
        <v>0</v>
      </c>
      <c r="Q16" s="14">
        <v>0</v>
      </c>
      <c r="R16" s="14">
        <v>0</v>
      </c>
      <c r="S16" s="14">
        <v>0</v>
      </c>
      <c r="T16" s="14">
        <v>0</v>
      </c>
      <c r="U16" s="14">
        <f t="shared" si="4"/>
        <v>0</v>
      </c>
      <c r="V16" s="14">
        <v>0</v>
      </c>
      <c r="W16" s="14">
        <v>0</v>
      </c>
      <c r="X16" s="14">
        <f t="shared" si="5"/>
        <v>1</v>
      </c>
    </row>
    <row r="17" spans="1:24" x14ac:dyDescent="0.2">
      <c r="A17" s="3" t="s">
        <v>40</v>
      </c>
      <c r="B17" s="26"/>
      <c r="C17" s="26"/>
      <c r="D17" s="26"/>
      <c r="E17" s="26"/>
      <c r="F17" s="26"/>
      <c r="G17" s="26"/>
      <c r="H17" s="26"/>
      <c r="I17" s="27"/>
      <c r="J17" s="26"/>
      <c r="K17" s="26"/>
      <c r="L17" s="27"/>
      <c r="M17" s="26"/>
      <c r="N17" s="26"/>
      <c r="O17" s="27"/>
      <c r="P17" s="26"/>
      <c r="Q17" s="26"/>
      <c r="R17" s="26"/>
      <c r="S17" s="26"/>
      <c r="T17" s="26"/>
      <c r="U17" s="26"/>
      <c r="V17" s="26"/>
      <c r="W17" s="26"/>
      <c r="X17" s="26"/>
    </row>
    <row r="18" spans="1:24" x14ac:dyDescent="0.2">
      <c r="A18" s="3" t="s">
        <v>41</v>
      </c>
      <c r="B18" s="26"/>
      <c r="C18" s="26"/>
      <c r="D18" s="26"/>
      <c r="E18" s="26"/>
      <c r="F18" s="26"/>
      <c r="G18" s="26"/>
      <c r="H18" s="26"/>
      <c r="I18" s="27"/>
      <c r="J18" s="26"/>
      <c r="K18" s="26"/>
      <c r="L18" s="27"/>
      <c r="M18" s="26"/>
      <c r="N18" s="26"/>
      <c r="O18" s="27"/>
      <c r="P18" s="26"/>
      <c r="Q18" s="26"/>
      <c r="R18" s="26"/>
      <c r="S18" s="26"/>
      <c r="T18" s="26"/>
      <c r="U18" s="26"/>
      <c r="V18" s="26"/>
      <c r="W18" s="26"/>
      <c r="X18" s="26"/>
    </row>
    <row r="19" spans="1:24" x14ac:dyDescent="0.2">
      <c r="A19" s="3" t="s">
        <v>46</v>
      </c>
      <c r="B19" s="14"/>
      <c r="C19" s="14"/>
      <c r="D19" s="14">
        <f t="shared" si="0"/>
        <v>2</v>
      </c>
      <c r="E19" s="14">
        <v>1</v>
      </c>
      <c r="F19" s="14">
        <v>0</v>
      </c>
      <c r="G19" s="14">
        <v>1</v>
      </c>
      <c r="H19" s="14">
        <v>2</v>
      </c>
      <c r="I19" s="15">
        <f t="shared" si="1"/>
        <v>0.5</v>
      </c>
      <c r="J19" s="14">
        <v>0</v>
      </c>
      <c r="K19" s="14">
        <v>1</v>
      </c>
      <c r="L19" s="15">
        <f t="shared" si="2"/>
        <v>0</v>
      </c>
      <c r="M19" s="14">
        <v>0</v>
      </c>
      <c r="N19" s="14">
        <v>0</v>
      </c>
      <c r="O19" s="15">
        <f t="shared" si="3"/>
        <v>0</v>
      </c>
      <c r="P19" s="14">
        <v>3</v>
      </c>
      <c r="Q19" s="14">
        <v>2</v>
      </c>
      <c r="R19" s="14">
        <v>2</v>
      </c>
      <c r="S19" s="14">
        <v>1</v>
      </c>
      <c r="T19" s="14">
        <v>4</v>
      </c>
      <c r="U19" s="14">
        <f t="shared" si="4"/>
        <v>5</v>
      </c>
      <c r="V19" s="14">
        <v>0</v>
      </c>
      <c r="W19" s="14">
        <v>0</v>
      </c>
      <c r="X19" s="14">
        <f t="shared" si="5"/>
        <v>7</v>
      </c>
    </row>
    <row r="20" spans="1:24" x14ac:dyDescent="0.2">
      <c r="A20" s="3" t="s">
        <v>43</v>
      </c>
      <c r="B20" s="26"/>
      <c r="C20" s="26"/>
      <c r="D20" s="26"/>
      <c r="E20" s="26"/>
      <c r="F20" s="26"/>
      <c r="G20" s="26"/>
      <c r="H20" s="26"/>
      <c r="I20" s="27"/>
      <c r="J20" s="26"/>
      <c r="K20" s="26"/>
      <c r="L20" s="27"/>
      <c r="M20" s="26"/>
      <c r="N20" s="26"/>
      <c r="O20" s="27"/>
      <c r="P20" s="26"/>
      <c r="Q20" s="26"/>
      <c r="R20" s="26"/>
      <c r="S20" s="26"/>
      <c r="T20" s="26"/>
      <c r="U20" s="26"/>
      <c r="V20" s="26"/>
      <c r="W20" s="26"/>
      <c r="X20" s="26"/>
    </row>
    <row r="21" spans="1:24" x14ac:dyDescent="0.2">
      <c r="A21" s="3" t="s">
        <v>42</v>
      </c>
      <c r="B21" s="26"/>
      <c r="C21" s="26"/>
      <c r="D21" s="26"/>
      <c r="E21" s="26"/>
      <c r="F21" s="26"/>
      <c r="G21" s="26"/>
      <c r="H21" s="26"/>
      <c r="I21" s="27"/>
      <c r="J21" s="26"/>
      <c r="K21" s="26"/>
      <c r="L21" s="27"/>
      <c r="M21" s="26"/>
      <c r="N21" s="26"/>
      <c r="O21" s="27"/>
      <c r="P21" s="26"/>
      <c r="Q21" s="26"/>
      <c r="R21" s="26"/>
      <c r="S21" s="26"/>
      <c r="T21" s="26"/>
      <c r="U21" s="26"/>
      <c r="V21" s="26"/>
      <c r="W21" s="26"/>
      <c r="X21" s="26"/>
    </row>
    <row r="22" spans="1:24" x14ac:dyDescent="0.2">
      <c r="A22" s="3" t="s">
        <v>44</v>
      </c>
      <c r="B22" s="26"/>
      <c r="C22" s="26"/>
      <c r="D22" s="26"/>
      <c r="E22" s="26"/>
      <c r="F22" s="26"/>
      <c r="G22" s="26"/>
      <c r="H22" s="26"/>
      <c r="I22" s="27"/>
      <c r="J22" s="26"/>
      <c r="K22" s="26"/>
      <c r="L22" s="27"/>
      <c r="M22" s="26"/>
      <c r="N22" s="26"/>
      <c r="O22" s="27"/>
      <c r="P22" s="26"/>
      <c r="Q22" s="26"/>
      <c r="R22" s="26"/>
      <c r="S22" s="26"/>
      <c r="T22" s="26"/>
      <c r="U22" s="26"/>
      <c r="V22" s="26"/>
      <c r="W22" s="26"/>
      <c r="X22" s="26"/>
    </row>
    <row r="23" spans="1:24" x14ac:dyDescent="0.2">
      <c r="A23" s="3" t="s">
        <v>74</v>
      </c>
      <c r="B23" s="14"/>
      <c r="C23" s="14"/>
      <c r="D23" s="14">
        <f>+G23*2+J23*3+M23</f>
        <v>0</v>
      </c>
      <c r="E23" s="14"/>
      <c r="F23" s="14"/>
      <c r="G23" s="14"/>
      <c r="H23" s="14"/>
      <c r="I23" s="15">
        <f>IF(H23=0,0,G23/H23)</f>
        <v>0</v>
      </c>
      <c r="J23" s="14"/>
      <c r="K23" s="14"/>
      <c r="L23" s="15">
        <f>IF(K23=0,0,J23/K23)</f>
        <v>0</v>
      </c>
      <c r="M23" s="14"/>
      <c r="N23" s="14"/>
      <c r="O23" s="15">
        <f>IF(N23=0,0,M23/N23)</f>
        <v>0</v>
      </c>
      <c r="P23" s="14"/>
      <c r="Q23" s="14"/>
      <c r="R23" s="14"/>
      <c r="S23" s="14"/>
      <c r="T23" s="14"/>
      <c r="U23" s="14">
        <f>S23+T23</f>
        <v>0</v>
      </c>
      <c r="V23" s="14"/>
      <c r="W23" s="14"/>
      <c r="X23" s="14">
        <f>+D23+F23+G23+J23+M23+P23+Q23+S23+T23+W23-E23-H23-K23-N23-R23</f>
        <v>0</v>
      </c>
    </row>
    <row r="24" spans="1:24" s="2" customFormat="1" x14ac:dyDescent="0.2">
      <c r="A24" s="16" t="s">
        <v>1</v>
      </c>
      <c r="B24" s="16">
        <f>SUM(B3:B22)</f>
        <v>0</v>
      </c>
      <c r="C24" s="16">
        <f>SUM(C3:C22)</f>
        <v>0</v>
      </c>
      <c r="D24" s="16">
        <f>SUM(D3:D23)</f>
        <v>61</v>
      </c>
      <c r="E24" s="16">
        <f>SUM(E3:E23)</f>
        <v>14</v>
      </c>
      <c r="F24" s="16">
        <f>SUM(F3:F23)</f>
        <v>12</v>
      </c>
      <c r="G24" s="16">
        <f>SUM(G3:G23)</f>
        <v>15</v>
      </c>
      <c r="H24" s="16">
        <f>SUM(H3:H23)</f>
        <v>47</v>
      </c>
      <c r="I24" s="17">
        <f>G24/H24</f>
        <v>0.31914893617021278</v>
      </c>
      <c r="J24" s="16">
        <f>SUM(J3:J23)</f>
        <v>8</v>
      </c>
      <c r="K24" s="16">
        <f>SUM(K3:K23)</f>
        <v>23</v>
      </c>
      <c r="L24" s="17">
        <f>J24/K24</f>
        <v>0.34782608695652173</v>
      </c>
      <c r="M24" s="16">
        <f>SUM(M3:M23)</f>
        <v>7</v>
      </c>
      <c r="N24" s="16">
        <f>SUM(N3:N23)</f>
        <v>8</v>
      </c>
      <c r="O24" s="17">
        <f>M24/N24</f>
        <v>0.875</v>
      </c>
      <c r="P24" s="16">
        <f t="shared" ref="P24:X24" si="6">SUM(P3:P23)</f>
        <v>15</v>
      </c>
      <c r="Q24" s="16">
        <f t="shared" si="6"/>
        <v>14</v>
      </c>
      <c r="R24" s="16">
        <f t="shared" si="6"/>
        <v>9</v>
      </c>
      <c r="S24" s="16">
        <f t="shared" si="6"/>
        <v>7</v>
      </c>
      <c r="T24" s="16">
        <f t="shared" si="6"/>
        <v>23</v>
      </c>
      <c r="U24" s="16">
        <f t="shared" si="6"/>
        <v>30</v>
      </c>
      <c r="V24" s="16">
        <f t="shared" si="6"/>
        <v>0</v>
      </c>
      <c r="W24" s="16">
        <f t="shared" si="6"/>
        <v>3</v>
      </c>
      <c r="X24" s="16">
        <f t="shared" si="6"/>
        <v>64</v>
      </c>
    </row>
  </sheetData>
  <mergeCells count="15">
    <mergeCell ref="G1:I1"/>
    <mergeCell ref="A1:A2"/>
    <mergeCell ref="B1:B2"/>
    <mergeCell ref="C1:C2"/>
    <mergeCell ref="D1:D2"/>
    <mergeCell ref="E1:F1"/>
    <mergeCell ref="V1:V2"/>
    <mergeCell ref="W1:W2"/>
    <mergeCell ref="X1:X2"/>
    <mergeCell ref="J1:L1"/>
    <mergeCell ref="M1:O1"/>
    <mergeCell ref="P1:P2"/>
    <mergeCell ref="Q1:Q2"/>
    <mergeCell ref="R1:R2"/>
    <mergeCell ref="S1:U1"/>
  </mergeCells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X24"/>
  <sheetViews>
    <sheetView tabSelected="1" workbookViewId="0">
      <selection activeCell="X3" sqref="X3"/>
    </sheetView>
  </sheetViews>
  <sheetFormatPr defaultRowHeight="12.75" x14ac:dyDescent="0.2"/>
  <cols>
    <col min="1" max="1" width="17.7109375" bestFit="1" customWidth="1"/>
    <col min="2" max="2" width="7" bestFit="1" customWidth="1"/>
    <col min="3" max="3" width="6.5703125" bestFit="1" customWidth="1"/>
    <col min="4" max="4" width="5.7109375" bestFit="1" customWidth="1"/>
    <col min="5" max="5" width="6.28515625" customWidth="1"/>
    <col min="6" max="6" width="6.28515625" bestFit="1" customWidth="1"/>
    <col min="7" max="8" width="3" bestFit="1" customWidth="1"/>
    <col min="9" max="9" width="7.28515625" bestFit="1" customWidth="1"/>
    <col min="10" max="11" width="3" bestFit="1" customWidth="1"/>
    <col min="12" max="12" width="7.28515625" bestFit="1" customWidth="1"/>
    <col min="13" max="13" width="2" bestFit="1" customWidth="1"/>
    <col min="14" max="14" width="3" bestFit="1" customWidth="1"/>
    <col min="15" max="15" width="8" bestFit="1" customWidth="1"/>
    <col min="16" max="16" width="6" bestFit="1" customWidth="1"/>
    <col min="17" max="18" width="3.42578125" bestFit="1" customWidth="1"/>
    <col min="19" max="20" width="2.85546875" bestFit="1" customWidth="1"/>
    <col min="21" max="21" width="3" bestFit="1" customWidth="1"/>
    <col min="22" max="22" width="8.42578125" bestFit="1" customWidth="1"/>
    <col min="24" max="24" width="8.42578125" bestFit="1" customWidth="1"/>
  </cols>
  <sheetData>
    <row r="1" spans="1:24" s="2" customFormat="1" x14ac:dyDescent="0.2">
      <c r="A1" s="96" t="s">
        <v>0</v>
      </c>
      <c r="B1" s="96" t="s">
        <v>2</v>
      </c>
      <c r="C1" s="96" t="s">
        <v>14</v>
      </c>
      <c r="D1" s="96" t="s">
        <v>3</v>
      </c>
      <c r="E1" s="96" t="s">
        <v>26</v>
      </c>
      <c r="F1" s="96"/>
      <c r="G1" s="96" t="s">
        <v>19</v>
      </c>
      <c r="H1" s="96"/>
      <c r="I1" s="96"/>
      <c r="J1" s="96" t="s">
        <v>17</v>
      </c>
      <c r="K1" s="96"/>
      <c r="L1" s="96"/>
      <c r="M1" s="96" t="s">
        <v>18</v>
      </c>
      <c r="N1" s="96"/>
      <c r="O1" s="96"/>
      <c r="P1" s="96" t="s">
        <v>15</v>
      </c>
      <c r="Q1" s="96" t="s">
        <v>22</v>
      </c>
      <c r="R1" s="96" t="s">
        <v>23</v>
      </c>
      <c r="S1" s="96" t="s">
        <v>16</v>
      </c>
      <c r="T1" s="96"/>
      <c r="U1" s="96"/>
      <c r="V1" s="95" t="s">
        <v>24</v>
      </c>
      <c r="W1" s="96" t="s">
        <v>20</v>
      </c>
      <c r="X1" s="96" t="s">
        <v>21</v>
      </c>
    </row>
    <row r="2" spans="1:24" s="2" customFormat="1" x14ac:dyDescent="0.2">
      <c r="A2" s="96"/>
      <c r="B2" s="96"/>
      <c r="C2" s="96"/>
      <c r="D2" s="96"/>
      <c r="E2" s="66" t="s">
        <v>27</v>
      </c>
      <c r="F2" s="66" t="s">
        <v>28</v>
      </c>
      <c r="G2" s="66" t="s">
        <v>8</v>
      </c>
      <c r="H2" s="66" t="s">
        <v>9</v>
      </c>
      <c r="I2" s="66" t="s">
        <v>10</v>
      </c>
      <c r="J2" s="66" t="s">
        <v>8</v>
      </c>
      <c r="K2" s="66" t="s">
        <v>9</v>
      </c>
      <c r="L2" s="66" t="s">
        <v>10</v>
      </c>
      <c r="M2" s="66" t="s">
        <v>8</v>
      </c>
      <c r="N2" s="66" t="s">
        <v>9</v>
      </c>
      <c r="O2" s="66" t="s">
        <v>10</v>
      </c>
      <c r="P2" s="96"/>
      <c r="Q2" s="96"/>
      <c r="R2" s="96"/>
      <c r="S2" s="66" t="s">
        <v>11</v>
      </c>
      <c r="T2" s="66" t="s">
        <v>13</v>
      </c>
      <c r="U2" s="66" t="s">
        <v>12</v>
      </c>
      <c r="V2" s="95"/>
      <c r="W2" s="96"/>
      <c r="X2" s="96"/>
    </row>
    <row r="3" spans="1:24" x14ac:dyDescent="0.2">
      <c r="A3" s="3" t="s">
        <v>30</v>
      </c>
      <c r="B3" s="14"/>
      <c r="C3" s="14"/>
      <c r="D3" s="14">
        <f>+G3*2+J3*3+M3</f>
        <v>6</v>
      </c>
      <c r="E3" s="14">
        <v>1</v>
      </c>
      <c r="F3" s="14">
        <v>1</v>
      </c>
      <c r="G3" s="14">
        <v>3</v>
      </c>
      <c r="H3" s="14">
        <v>10</v>
      </c>
      <c r="I3" s="15">
        <f>IF(H3=0,0,G3/H3)</f>
        <v>0.3</v>
      </c>
      <c r="J3" s="14">
        <v>0</v>
      </c>
      <c r="K3" s="14">
        <v>0</v>
      </c>
      <c r="L3" s="15">
        <f>IF(K3=0,0,J3/K3)</f>
        <v>0</v>
      </c>
      <c r="M3" s="14">
        <v>0</v>
      </c>
      <c r="N3" s="14">
        <v>0</v>
      </c>
      <c r="O3" s="15">
        <f>IF(N3=0,0,M3/N3)</f>
        <v>0</v>
      </c>
      <c r="P3" s="14">
        <v>0</v>
      </c>
      <c r="Q3" s="14">
        <v>1</v>
      </c>
      <c r="R3" s="14">
        <v>1</v>
      </c>
      <c r="S3" s="14">
        <v>0</v>
      </c>
      <c r="T3" s="14">
        <v>5</v>
      </c>
      <c r="U3" s="14">
        <f>S3+T3</f>
        <v>5</v>
      </c>
      <c r="V3" s="14">
        <v>0</v>
      </c>
      <c r="W3" s="14">
        <v>0</v>
      </c>
      <c r="X3" s="14">
        <f>+D3+F3+G3+J3+M3+P3+Q3+S3+T3+W3-E3-H3-K3-N3-R3</f>
        <v>4</v>
      </c>
    </row>
    <row r="4" spans="1:24" x14ac:dyDescent="0.2">
      <c r="A4" s="3" t="s">
        <v>31</v>
      </c>
      <c r="B4" s="26"/>
      <c r="C4" s="26"/>
      <c r="D4" s="26"/>
      <c r="E4" s="26"/>
      <c r="F4" s="26"/>
      <c r="G4" s="26"/>
      <c r="H4" s="26"/>
      <c r="I4" s="27"/>
      <c r="J4" s="26"/>
      <c r="K4" s="26"/>
      <c r="L4" s="27"/>
      <c r="M4" s="26"/>
      <c r="N4" s="26"/>
      <c r="O4" s="27"/>
      <c r="P4" s="26"/>
      <c r="Q4" s="26"/>
      <c r="R4" s="26"/>
      <c r="S4" s="26"/>
      <c r="T4" s="26"/>
      <c r="U4" s="26"/>
      <c r="V4" s="26"/>
      <c r="W4" s="26"/>
      <c r="X4" s="26"/>
    </row>
    <row r="5" spans="1:24" x14ac:dyDescent="0.2">
      <c r="A5" s="3" t="s">
        <v>75</v>
      </c>
      <c r="B5" s="14"/>
      <c r="C5" s="14"/>
      <c r="D5" s="14">
        <f t="shared" ref="D5:D23" si="0">+G5*2+J5*3+M5</f>
        <v>2</v>
      </c>
      <c r="E5" s="14">
        <v>4</v>
      </c>
      <c r="F5" s="14">
        <v>1</v>
      </c>
      <c r="G5" s="14">
        <v>1</v>
      </c>
      <c r="H5" s="14">
        <v>2</v>
      </c>
      <c r="I5" s="15">
        <f t="shared" ref="I5:I23" si="1">IF(H5=0,0,G5/H5)</f>
        <v>0.5</v>
      </c>
      <c r="J5" s="14">
        <v>0</v>
      </c>
      <c r="K5" s="14">
        <v>5</v>
      </c>
      <c r="L5" s="15">
        <f t="shared" ref="L5:L23" si="2">IF(K5=0,0,J5/K5)</f>
        <v>0</v>
      </c>
      <c r="M5" s="14">
        <v>0</v>
      </c>
      <c r="N5" s="14">
        <v>0</v>
      </c>
      <c r="O5" s="15">
        <f t="shared" ref="O5:O23" si="3">IF(N5=0,0,M5/N5)</f>
        <v>0</v>
      </c>
      <c r="P5" s="14">
        <v>1</v>
      </c>
      <c r="Q5" s="14">
        <v>2</v>
      </c>
      <c r="R5" s="14">
        <v>1</v>
      </c>
      <c r="S5" s="14">
        <v>1</v>
      </c>
      <c r="T5" s="14">
        <v>3</v>
      </c>
      <c r="U5" s="14">
        <f t="shared" ref="U5:U23" si="4">S5+T5</f>
        <v>4</v>
      </c>
      <c r="V5" s="14">
        <v>0</v>
      </c>
      <c r="W5" s="14">
        <v>0</v>
      </c>
      <c r="X5" s="14">
        <f t="shared" ref="X5:X23" si="5">+D5+F5+G5+J5+M5+P5+Q5+S5+T5+W5-E5-H5-K5-N5-R5</f>
        <v>-1</v>
      </c>
    </row>
    <row r="6" spans="1:24" x14ac:dyDescent="0.2">
      <c r="A6" s="3" t="s">
        <v>32</v>
      </c>
      <c r="B6" s="26"/>
      <c r="C6" s="26"/>
      <c r="D6" s="26"/>
      <c r="E6" s="26"/>
      <c r="F6" s="26"/>
      <c r="G6" s="26"/>
      <c r="H6" s="26"/>
      <c r="I6" s="27"/>
      <c r="J6" s="26"/>
      <c r="K6" s="26"/>
      <c r="L6" s="27"/>
      <c r="M6" s="26"/>
      <c r="N6" s="26"/>
      <c r="O6" s="27"/>
      <c r="P6" s="26"/>
      <c r="Q6" s="26"/>
      <c r="R6" s="26"/>
      <c r="S6" s="26"/>
      <c r="T6" s="26"/>
      <c r="U6" s="26"/>
      <c r="V6" s="26"/>
      <c r="W6" s="26"/>
      <c r="X6" s="26"/>
    </row>
    <row r="7" spans="1:24" x14ac:dyDescent="0.2">
      <c r="A7" s="3" t="s">
        <v>33</v>
      </c>
      <c r="B7" s="26"/>
      <c r="C7" s="26"/>
      <c r="D7" s="26"/>
      <c r="E7" s="26"/>
      <c r="F7" s="26"/>
      <c r="G7" s="26"/>
      <c r="H7" s="26"/>
      <c r="I7" s="27"/>
      <c r="J7" s="26"/>
      <c r="K7" s="26"/>
      <c r="L7" s="27"/>
      <c r="M7" s="26"/>
      <c r="N7" s="26"/>
      <c r="O7" s="27"/>
      <c r="P7" s="26"/>
      <c r="Q7" s="26"/>
      <c r="R7" s="26"/>
      <c r="S7" s="26"/>
      <c r="T7" s="26"/>
      <c r="U7" s="26"/>
      <c r="V7" s="26"/>
      <c r="W7" s="26"/>
      <c r="X7" s="26"/>
    </row>
    <row r="8" spans="1:24" x14ac:dyDescent="0.2">
      <c r="A8" s="3" t="s">
        <v>34</v>
      </c>
      <c r="B8" s="26"/>
      <c r="C8" s="26"/>
      <c r="D8" s="26"/>
      <c r="E8" s="26"/>
      <c r="F8" s="26"/>
      <c r="G8" s="26"/>
      <c r="H8" s="26"/>
      <c r="I8" s="27"/>
      <c r="J8" s="26"/>
      <c r="K8" s="26"/>
      <c r="L8" s="27"/>
      <c r="M8" s="26"/>
      <c r="N8" s="26"/>
      <c r="O8" s="27"/>
      <c r="P8" s="26"/>
      <c r="Q8" s="26"/>
      <c r="R8" s="26"/>
      <c r="S8" s="26"/>
      <c r="T8" s="26"/>
      <c r="U8" s="26"/>
      <c r="V8" s="26"/>
      <c r="W8" s="26"/>
      <c r="X8" s="26"/>
    </row>
    <row r="9" spans="1:24" x14ac:dyDescent="0.2">
      <c r="A9" s="3" t="s">
        <v>35</v>
      </c>
      <c r="B9" s="26"/>
      <c r="C9" s="26"/>
      <c r="D9" s="26"/>
      <c r="E9" s="26"/>
      <c r="F9" s="26"/>
      <c r="G9" s="26"/>
      <c r="H9" s="26"/>
      <c r="I9" s="27"/>
      <c r="J9" s="26"/>
      <c r="K9" s="26"/>
      <c r="L9" s="27"/>
      <c r="M9" s="26"/>
      <c r="N9" s="26"/>
      <c r="O9" s="27"/>
      <c r="P9" s="26"/>
      <c r="Q9" s="26"/>
      <c r="R9" s="26"/>
      <c r="S9" s="26"/>
      <c r="T9" s="26"/>
      <c r="U9" s="26"/>
      <c r="V9" s="26"/>
      <c r="W9" s="26"/>
      <c r="X9" s="26"/>
    </row>
    <row r="10" spans="1:24" x14ac:dyDescent="0.2">
      <c r="A10" s="3" t="s">
        <v>36</v>
      </c>
      <c r="B10" s="14"/>
      <c r="C10" s="14"/>
      <c r="D10" s="14">
        <f t="shared" si="0"/>
        <v>2</v>
      </c>
      <c r="E10" s="14">
        <v>5</v>
      </c>
      <c r="F10" s="14">
        <v>3</v>
      </c>
      <c r="G10" s="14">
        <v>1</v>
      </c>
      <c r="H10" s="14">
        <v>3</v>
      </c>
      <c r="I10" s="15">
        <f t="shared" si="1"/>
        <v>0.33333333333333331</v>
      </c>
      <c r="J10" s="14">
        <v>0</v>
      </c>
      <c r="K10" s="14">
        <v>4</v>
      </c>
      <c r="L10" s="15">
        <f t="shared" si="2"/>
        <v>0</v>
      </c>
      <c r="M10" s="14">
        <v>0</v>
      </c>
      <c r="N10" s="14">
        <v>4</v>
      </c>
      <c r="O10" s="15">
        <f t="shared" si="3"/>
        <v>0</v>
      </c>
      <c r="P10" s="14">
        <v>1</v>
      </c>
      <c r="Q10" s="14">
        <v>1</v>
      </c>
      <c r="R10" s="14">
        <v>4</v>
      </c>
      <c r="S10" s="14">
        <v>0</v>
      </c>
      <c r="T10" s="14">
        <v>6</v>
      </c>
      <c r="U10" s="14">
        <f t="shared" si="4"/>
        <v>6</v>
      </c>
      <c r="V10" s="14">
        <v>0</v>
      </c>
      <c r="W10" s="14">
        <v>0</v>
      </c>
      <c r="X10" s="14">
        <f t="shared" si="5"/>
        <v>-6</v>
      </c>
    </row>
    <row r="11" spans="1:24" x14ac:dyDescent="0.2">
      <c r="A11" s="3" t="s">
        <v>47</v>
      </c>
      <c r="B11" s="14"/>
      <c r="C11" s="14"/>
      <c r="D11" s="14">
        <f t="shared" si="0"/>
        <v>0</v>
      </c>
      <c r="E11" s="14">
        <v>1</v>
      </c>
      <c r="F11" s="14">
        <v>0</v>
      </c>
      <c r="G11" s="14">
        <v>0</v>
      </c>
      <c r="H11" s="14">
        <v>0</v>
      </c>
      <c r="I11" s="15">
        <f t="shared" si="1"/>
        <v>0</v>
      </c>
      <c r="J11" s="14">
        <v>0</v>
      </c>
      <c r="K11" s="14">
        <v>0</v>
      </c>
      <c r="L11" s="15">
        <f t="shared" si="2"/>
        <v>0</v>
      </c>
      <c r="M11" s="14">
        <v>0</v>
      </c>
      <c r="N11" s="14">
        <v>0</v>
      </c>
      <c r="O11" s="15">
        <f t="shared" si="3"/>
        <v>0</v>
      </c>
      <c r="P11" s="14">
        <v>0</v>
      </c>
      <c r="Q11" s="14">
        <v>0</v>
      </c>
      <c r="R11" s="14">
        <v>0</v>
      </c>
      <c r="S11" s="14">
        <v>0</v>
      </c>
      <c r="T11" s="14">
        <v>0</v>
      </c>
      <c r="U11" s="14">
        <f t="shared" si="4"/>
        <v>0</v>
      </c>
      <c r="V11" s="14">
        <v>0</v>
      </c>
      <c r="W11" s="14">
        <v>0</v>
      </c>
      <c r="X11" s="14">
        <f t="shared" si="5"/>
        <v>-1</v>
      </c>
    </row>
    <row r="12" spans="1:24" x14ac:dyDescent="0.2">
      <c r="A12" s="3" t="s">
        <v>37</v>
      </c>
      <c r="B12" s="14"/>
      <c r="C12" s="14"/>
      <c r="D12" s="14">
        <f t="shared" si="0"/>
        <v>5</v>
      </c>
      <c r="E12" s="14">
        <v>1</v>
      </c>
      <c r="F12" s="14">
        <v>1</v>
      </c>
      <c r="G12" s="14">
        <v>2</v>
      </c>
      <c r="H12" s="14">
        <v>6</v>
      </c>
      <c r="I12" s="15">
        <f t="shared" si="1"/>
        <v>0.33333333333333331</v>
      </c>
      <c r="J12" s="14">
        <v>0</v>
      </c>
      <c r="K12" s="14">
        <v>2</v>
      </c>
      <c r="L12" s="15">
        <f t="shared" si="2"/>
        <v>0</v>
      </c>
      <c r="M12" s="14">
        <v>1</v>
      </c>
      <c r="N12" s="14">
        <v>2</v>
      </c>
      <c r="O12" s="15">
        <f t="shared" si="3"/>
        <v>0.5</v>
      </c>
      <c r="P12" s="14">
        <v>1</v>
      </c>
      <c r="Q12" s="14">
        <v>4</v>
      </c>
      <c r="R12" s="14">
        <v>0</v>
      </c>
      <c r="S12" s="14">
        <v>1</v>
      </c>
      <c r="T12" s="14">
        <v>3</v>
      </c>
      <c r="U12" s="14">
        <f t="shared" si="4"/>
        <v>4</v>
      </c>
      <c r="V12" s="14">
        <v>0</v>
      </c>
      <c r="W12" s="14">
        <v>0</v>
      </c>
      <c r="X12" s="14">
        <f t="shared" si="5"/>
        <v>7</v>
      </c>
    </row>
    <row r="13" spans="1:24" x14ac:dyDescent="0.2">
      <c r="A13" s="3" t="s">
        <v>50</v>
      </c>
      <c r="B13" s="26"/>
      <c r="C13" s="26"/>
      <c r="D13" s="26"/>
      <c r="E13" s="26"/>
      <c r="F13" s="26"/>
      <c r="G13" s="26"/>
      <c r="H13" s="26"/>
      <c r="I13" s="27"/>
      <c r="J13" s="26"/>
      <c r="K13" s="26"/>
      <c r="L13" s="27"/>
      <c r="M13" s="26"/>
      <c r="N13" s="26"/>
      <c r="O13" s="27"/>
      <c r="P13" s="26"/>
      <c r="Q13" s="26"/>
      <c r="R13" s="26"/>
      <c r="S13" s="26"/>
      <c r="T13" s="26"/>
      <c r="U13" s="26"/>
      <c r="V13" s="26"/>
      <c r="W13" s="26"/>
      <c r="X13" s="26"/>
    </row>
    <row r="14" spans="1:24" x14ac:dyDescent="0.2">
      <c r="A14" s="3" t="s">
        <v>38</v>
      </c>
      <c r="B14" s="14"/>
      <c r="C14" s="14"/>
      <c r="D14" s="14">
        <f t="shared" si="0"/>
        <v>4</v>
      </c>
      <c r="E14" s="14">
        <v>1</v>
      </c>
      <c r="F14" s="14">
        <v>0</v>
      </c>
      <c r="G14" s="14">
        <v>2</v>
      </c>
      <c r="H14" s="14">
        <v>12</v>
      </c>
      <c r="I14" s="15">
        <f t="shared" si="1"/>
        <v>0.16666666666666666</v>
      </c>
      <c r="J14" s="14">
        <v>0</v>
      </c>
      <c r="K14" s="14">
        <v>1</v>
      </c>
      <c r="L14" s="15">
        <f t="shared" si="2"/>
        <v>0</v>
      </c>
      <c r="M14" s="14">
        <v>0</v>
      </c>
      <c r="N14" s="14">
        <v>0</v>
      </c>
      <c r="O14" s="15">
        <f t="shared" si="3"/>
        <v>0</v>
      </c>
      <c r="P14" s="14">
        <v>0</v>
      </c>
      <c r="Q14" s="14">
        <v>0</v>
      </c>
      <c r="R14" s="14">
        <v>0</v>
      </c>
      <c r="S14" s="14">
        <v>2</v>
      </c>
      <c r="T14" s="14">
        <v>2</v>
      </c>
      <c r="U14" s="14">
        <f t="shared" si="4"/>
        <v>4</v>
      </c>
      <c r="V14" s="14">
        <v>0</v>
      </c>
      <c r="W14" s="14">
        <v>0</v>
      </c>
      <c r="X14" s="14">
        <f t="shared" si="5"/>
        <v>-4</v>
      </c>
    </row>
    <row r="15" spans="1:24" x14ac:dyDescent="0.2">
      <c r="A15" s="3" t="s">
        <v>39</v>
      </c>
      <c r="B15" s="14"/>
      <c r="C15" s="14"/>
      <c r="D15" s="14">
        <f t="shared" si="0"/>
        <v>8</v>
      </c>
      <c r="E15" s="14">
        <v>1</v>
      </c>
      <c r="F15" s="14">
        <v>3</v>
      </c>
      <c r="G15" s="14">
        <v>3</v>
      </c>
      <c r="H15" s="14">
        <v>5</v>
      </c>
      <c r="I15" s="15">
        <f t="shared" si="1"/>
        <v>0.6</v>
      </c>
      <c r="J15" s="14">
        <v>0</v>
      </c>
      <c r="K15" s="14">
        <v>1</v>
      </c>
      <c r="L15" s="15">
        <f t="shared" si="2"/>
        <v>0</v>
      </c>
      <c r="M15" s="14">
        <v>2</v>
      </c>
      <c r="N15" s="14">
        <v>4</v>
      </c>
      <c r="O15" s="15">
        <f t="shared" si="3"/>
        <v>0.5</v>
      </c>
      <c r="P15" s="14">
        <v>0</v>
      </c>
      <c r="Q15" s="14">
        <v>2</v>
      </c>
      <c r="R15" s="14">
        <v>1</v>
      </c>
      <c r="S15" s="14">
        <v>0</v>
      </c>
      <c r="T15" s="14">
        <v>1</v>
      </c>
      <c r="U15" s="14">
        <f t="shared" si="4"/>
        <v>1</v>
      </c>
      <c r="V15" s="14">
        <v>0</v>
      </c>
      <c r="W15" s="14">
        <v>0</v>
      </c>
      <c r="X15" s="14">
        <f t="shared" si="5"/>
        <v>7</v>
      </c>
    </row>
    <row r="16" spans="1:24" x14ac:dyDescent="0.2">
      <c r="A16" s="3" t="s">
        <v>48</v>
      </c>
      <c r="B16" s="26"/>
      <c r="C16" s="26"/>
      <c r="D16" s="26"/>
      <c r="E16" s="26"/>
      <c r="F16" s="26"/>
      <c r="G16" s="26"/>
      <c r="H16" s="26"/>
      <c r="I16" s="27"/>
      <c r="J16" s="26"/>
      <c r="K16" s="26"/>
      <c r="L16" s="27"/>
      <c r="M16" s="26"/>
      <c r="N16" s="26"/>
      <c r="O16" s="27"/>
      <c r="P16" s="26"/>
      <c r="Q16" s="26"/>
      <c r="R16" s="26"/>
      <c r="S16" s="26"/>
      <c r="T16" s="26"/>
      <c r="U16" s="26"/>
      <c r="V16" s="26"/>
      <c r="W16" s="26"/>
      <c r="X16" s="26"/>
    </row>
    <row r="17" spans="1:24" x14ac:dyDescent="0.2">
      <c r="A17" s="3" t="s">
        <v>40</v>
      </c>
      <c r="B17" s="14"/>
      <c r="C17" s="14"/>
      <c r="D17" s="14">
        <f t="shared" si="0"/>
        <v>4</v>
      </c>
      <c r="E17" s="14">
        <v>4</v>
      </c>
      <c r="F17" s="14">
        <v>3</v>
      </c>
      <c r="G17" s="14">
        <v>1</v>
      </c>
      <c r="H17" s="14">
        <v>4</v>
      </c>
      <c r="I17" s="15">
        <f t="shared" si="1"/>
        <v>0.25</v>
      </c>
      <c r="J17" s="14">
        <v>0</v>
      </c>
      <c r="K17" s="14">
        <v>0</v>
      </c>
      <c r="L17" s="15">
        <f t="shared" si="2"/>
        <v>0</v>
      </c>
      <c r="M17" s="14">
        <v>2</v>
      </c>
      <c r="N17" s="14">
        <v>2</v>
      </c>
      <c r="O17" s="15">
        <f t="shared" si="3"/>
        <v>1</v>
      </c>
      <c r="P17" s="14">
        <v>1</v>
      </c>
      <c r="Q17" s="14">
        <v>1</v>
      </c>
      <c r="R17" s="14">
        <v>1</v>
      </c>
      <c r="S17" s="14">
        <v>2</v>
      </c>
      <c r="T17" s="14">
        <v>4</v>
      </c>
      <c r="U17" s="14">
        <f t="shared" si="4"/>
        <v>6</v>
      </c>
      <c r="V17" s="14">
        <v>0</v>
      </c>
      <c r="W17" s="14">
        <v>0</v>
      </c>
      <c r="X17" s="14">
        <f t="shared" si="5"/>
        <v>7</v>
      </c>
    </row>
    <row r="18" spans="1:24" x14ac:dyDescent="0.2">
      <c r="A18" s="3" t="s">
        <v>41</v>
      </c>
      <c r="B18" s="26"/>
      <c r="C18" s="26"/>
      <c r="D18" s="26"/>
      <c r="E18" s="26"/>
      <c r="F18" s="26"/>
      <c r="G18" s="26"/>
      <c r="H18" s="26"/>
      <c r="I18" s="27"/>
      <c r="J18" s="26"/>
      <c r="K18" s="26"/>
      <c r="L18" s="27"/>
      <c r="M18" s="26"/>
      <c r="N18" s="26"/>
      <c r="O18" s="27"/>
      <c r="P18" s="26"/>
      <c r="Q18" s="26"/>
      <c r="R18" s="26"/>
      <c r="S18" s="26"/>
      <c r="T18" s="26"/>
      <c r="U18" s="26"/>
      <c r="V18" s="26"/>
      <c r="W18" s="26"/>
      <c r="X18" s="26"/>
    </row>
    <row r="19" spans="1:24" x14ac:dyDescent="0.2">
      <c r="A19" s="3" t="s">
        <v>46</v>
      </c>
      <c r="B19" s="14"/>
      <c r="C19" s="14"/>
      <c r="D19" s="14">
        <f t="shared" si="0"/>
        <v>0</v>
      </c>
      <c r="E19" s="14">
        <v>3</v>
      </c>
      <c r="F19" s="14">
        <v>0</v>
      </c>
      <c r="G19" s="14">
        <v>0</v>
      </c>
      <c r="H19" s="14">
        <v>2</v>
      </c>
      <c r="I19" s="15">
        <f t="shared" si="1"/>
        <v>0</v>
      </c>
      <c r="J19" s="14">
        <v>0</v>
      </c>
      <c r="K19" s="14">
        <v>0</v>
      </c>
      <c r="L19" s="15">
        <f t="shared" si="2"/>
        <v>0</v>
      </c>
      <c r="M19" s="14">
        <v>0</v>
      </c>
      <c r="N19" s="14">
        <v>0</v>
      </c>
      <c r="O19" s="15">
        <f t="shared" si="3"/>
        <v>0</v>
      </c>
      <c r="P19" s="14">
        <v>0</v>
      </c>
      <c r="Q19" s="14">
        <v>0</v>
      </c>
      <c r="R19" s="14">
        <v>2</v>
      </c>
      <c r="S19" s="14">
        <v>1</v>
      </c>
      <c r="T19" s="14">
        <v>2</v>
      </c>
      <c r="U19" s="14">
        <f t="shared" si="4"/>
        <v>3</v>
      </c>
      <c r="V19" s="14">
        <v>0</v>
      </c>
      <c r="W19" s="14">
        <v>0</v>
      </c>
      <c r="X19" s="14">
        <f t="shared" si="5"/>
        <v>-4</v>
      </c>
    </row>
    <row r="20" spans="1:24" x14ac:dyDescent="0.2">
      <c r="A20" s="3" t="s">
        <v>43</v>
      </c>
      <c r="B20" s="26"/>
      <c r="C20" s="26"/>
      <c r="D20" s="26"/>
      <c r="E20" s="26"/>
      <c r="F20" s="26"/>
      <c r="G20" s="26"/>
      <c r="H20" s="26"/>
      <c r="I20" s="27"/>
      <c r="J20" s="26"/>
      <c r="K20" s="26"/>
      <c r="L20" s="27"/>
      <c r="M20" s="26"/>
      <c r="N20" s="26"/>
      <c r="O20" s="27"/>
      <c r="P20" s="26"/>
      <c r="Q20" s="26"/>
      <c r="R20" s="26"/>
      <c r="S20" s="26"/>
      <c r="T20" s="26"/>
      <c r="U20" s="26"/>
      <c r="V20" s="26"/>
      <c r="W20" s="26"/>
      <c r="X20" s="26"/>
    </row>
    <row r="21" spans="1:24" x14ac:dyDescent="0.2">
      <c r="A21" s="3" t="s">
        <v>42</v>
      </c>
      <c r="B21" s="26"/>
      <c r="C21" s="26"/>
      <c r="D21" s="26"/>
      <c r="E21" s="26"/>
      <c r="F21" s="26"/>
      <c r="G21" s="26"/>
      <c r="H21" s="26"/>
      <c r="I21" s="27"/>
      <c r="J21" s="26"/>
      <c r="K21" s="26"/>
      <c r="L21" s="27"/>
      <c r="M21" s="26"/>
      <c r="N21" s="26"/>
      <c r="O21" s="27"/>
      <c r="P21" s="26"/>
      <c r="Q21" s="26"/>
      <c r="R21" s="26"/>
      <c r="S21" s="26"/>
      <c r="T21" s="26"/>
      <c r="U21" s="26"/>
      <c r="V21" s="26"/>
      <c r="W21" s="26"/>
      <c r="X21" s="26"/>
    </row>
    <row r="22" spans="1:24" x14ac:dyDescent="0.2">
      <c r="A22" s="3" t="s">
        <v>44</v>
      </c>
      <c r="B22" s="26"/>
      <c r="C22" s="26"/>
      <c r="D22" s="26"/>
      <c r="E22" s="26"/>
      <c r="F22" s="26"/>
      <c r="G22" s="26"/>
      <c r="H22" s="26"/>
      <c r="I22" s="27"/>
      <c r="J22" s="26"/>
      <c r="K22" s="26"/>
      <c r="L22" s="27"/>
      <c r="M22" s="26"/>
      <c r="N22" s="26"/>
      <c r="O22" s="27"/>
      <c r="P22" s="26"/>
      <c r="Q22" s="26"/>
      <c r="R22" s="26"/>
      <c r="S22" s="26"/>
      <c r="T22" s="26"/>
      <c r="U22" s="26"/>
      <c r="V22" s="26"/>
      <c r="W22" s="26"/>
      <c r="X22" s="26"/>
    </row>
    <row r="23" spans="1:24" x14ac:dyDescent="0.2">
      <c r="A23" s="3" t="s">
        <v>74</v>
      </c>
      <c r="B23" s="14"/>
      <c r="C23" s="14"/>
      <c r="D23" s="14">
        <f t="shared" si="0"/>
        <v>0</v>
      </c>
      <c r="E23" s="14">
        <v>3</v>
      </c>
      <c r="F23" s="14">
        <v>0</v>
      </c>
      <c r="G23" s="14">
        <v>0</v>
      </c>
      <c r="H23" s="14">
        <v>3</v>
      </c>
      <c r="I23" s="15">
        <f t="shared" si="1"/>
        <v>0</v>
      </c>
      <c r="J23" s="14">
        <v>0</v>
      </c>
      <c r="K23" s="14">
        <v>0</v>
      </c>
      <c r="L23" s="15">
        <f t="shared" si="2"/>
        <v>0</v>
      </c>
      <c r="M23" s="14">
        <v>0</v>
      </c>
      <c r="N23" s="14">
        <v>0</v>
      </c>
      <c r="O23" s="15">
        <f t="shared" si="3"/>
        <v>0</v>
      </c>
      <c r="P23" s="14">
        <v>1</v>
      </c>
      <c r="Q23" s="14">
        <v>2</v>
      </c>
      <c r="R23" s="14">
        <v>0</v>
      </c>
      <c r="S23" s="14">
        <v>2</v>
      </c>
      <c r="T23" s="14">
        <v>2</v>
      </c>
      <c r="U23" s="14">
        <f t="shared" si="4"/>
        <v>4</v>
      </c>
      <c r="V23" s="14">
        <v>0</v>
      </c>
      <c r="W23" s="14">
        <v>0</v>
      </c>
      <c r="X23" s="14">
        <f t="shared" si="5"/>
        <v>1</v>
      </c>
    </row>
    <row r="24" spans="1:24" s="2" customFormat="1" x14ac:dyDescent="0.2">
      <c r="A24" s="16" t="s">
        <v>1</v>
      </c>
      <c r="B24" s="16">
        <f>SUM(B3:B22)</f>
        <v>0</v>
      </c>
      <c r="C24" s="16">
        <f>SUM(C3:C22)</f>
        <v>0</v>
      </c>
      <c r="D24" s="16">
        <f>SUM(D3:D23)</f>
        <v>31</v>
      </c>
      <c r="E24" s="16">
        <f>SUM(E3:E23)</f>
        <v>24</v>
      </c>
      <c r="F24" s="16">
        <f>SUM(F3:F23)</f>
        <v>12</v>
      </c>
      <c r="G24" s="16">
        <f>SUM(G3:G23)</f>
        <v>13</v>
      </c>
      <c r="H24" s="16">
        <f>SUM(H3:H23)</f>
        <v>47</v>
      </c>
      <c r="I24" s="17">
        <f>G24/H24</f>
        <v>0.27659574468085107</v>
      </c>
      <c r="J24" s="16">
        <f>SUM(J3:J23)</f>
        <v>0</v>
      </c>
      <c r="K24" s="16">
        <f>SUM(K3:K23)</f>
        <v>13</v>
      </c>
      <c r="L24" s="17">
        <f>J24/K24</f>
        <v>0</v>
      </c>
      <c r="M24" s="16">
        <f>SUM(M3:M23)</f>
        <v>5</v>
      </c>
      <c r="N24" s="16">
        <f>SUM(N3:N23)</f>
        <v>12</v>
      </c>
      <c r="O24" s="17">
        <f>M24/N24</f>
        <v>0.41666666666666669</v>
      </c>
      <c r="P24" s="16">
        <f t="shared" ref="P24:X24" si="6">SUM(P3:P23)</f>
        <v>5</v>
      </c>
      <c r="Q24" s="16">
        <f t="shared" si="6"/>
        <v>13</v>
      </c>
      <c r="R24" s="16">
        <f t="shared" si="6"/>
        <v>10</v>
      </c>
      <c r="S24" s="16">
        <f t="shared" si="6"/>
        <v>9</v>
      </c>
      <c r="T24" s="16">
        <f t="shared" si="6"/>
        <v>28</v>
      </c>
      <c r="U24" s="16">
        <f t="shared" si="6"/>
        <v>37</v>
      </c>
      <c r="V24" s="16">
        <f t="shared" si="6"/>
        <v>0</v>
      </c>
      <c r="W24" s="16">
        <f t="shared" si="6"/>
        <v>0</v>
      </c>
      <c r="X24" s="16">
        <f t="shared" si="6"/>
        <v>10</v>
      </c>
    </row>
  </sheetData>
  <mergeCells count="15">
    <mergeCell ref="G1:I1"/>
    <mergeCell ref="A1:A2"/>
    <mergeCell ref="B1:B2"/>
    <mergeCell ref="C1:C2"/>
    <mergeCell ref="D1:D2"/>
    <mergeCell ref="E1:F1"/>
    <mergeCell ref="V1:V2"/>
    <mergeCell ref="W1:W2"/>
    <mergeCell ref="X1:X2"/>
    <mergeCell ref="J1:L1"/>
    <mergeCell ref="M1:O1"/>
    <mergeCell ref="P1:P2"/>
    <mergeCell ref="Q1:Q2"/>
    <mergeCell ref="R1:R2"/>
    <mergeCell ref="S1:U1"/>
  </mergeCells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X24"/>
  <sheetViews>
    <sheetView workbookViewId="0">
      <selection activeCell="B4" sqref="B4:X4"/>
    </sheetView>
  </sheetViews>
  <sheetFormatPr defaultRowHeight="12.75" x14ac:dyDescent="0.2"/>
  <cols>
    <col min="1" max="1" width="17.7109375" bestFit="1" customWidth="1"/>
    <col min="2" max="2" width="7" bestFit="1" customWidth="1"/>
    <col min="3" max="3" width="6.5703125" bestFit="1" customWidth="1"/>
    <col min="4" max="4" width="5.7109375" bestFit="1" customWidth="1"/>
    <col min="5" max="5" width="5" bestFit="1" customWidth="1"/>
    <col min="6" max="6" width="6.28515625" bestFit="1" customWidth="1"/>
    <col min="7" max="8" width="3" bestFit="1" customWidth="1"/>
    <col min="9" max="9" width="7.28515625" bestFit="1" customWidth="1"/>
    <col min="10" max="11" width="3" bestFit="1" customWidth="1"/>
    <col min="12" max="12" width="7.28515625" bestFit="1" customWidth="1"/>
    <col min="13" max="13" width="2" bestFit="1" customWidth="1"/>
    <col min="14" max="14" width="3" bestFit="1" customWidth="1"/>
    <col min="15" max="15" width="8" bestFit="1" customWidth="1"/>
    <col min="16" max="16" width="6" bestFit="1" customWidth="1"/>
    <col min="17" max="18" width="3.42578125" bestFit="1" customWidth="1"/>
    <col min="19" max="20" width="2.85546875" bestFit="1" customWidth="1"/>
    <col min="21" max="21" width="3" bestFit="1" customWidth="1"/>
    <col min="22" max="22" width="6.5703125" customWidth="1"/>
    <col min="23" max="23" width="5.28515625" customWidth="1"/>
    <col min="24" max="24" width="8.42578125" bestFit="1" customWidth="1"/>
  </cols>
  <sheetData>
    <row r="1" spans="1:24" s="2" customFormat="1" x14ac:dyDescent="0.2">
      <c r="A1" s="96" t="s">
        <v>0</v>
      </c>
      <c r="B1" s="96" t="s">
        <v>2</v>
      </c>
      <c r="C1" s="96" t="s">
        <v>14</v>
      </c>
      <c r="D1" s="96" t="s">
        <v>3</v>
      </c>
      <c r="E1" s="96" t="s">
        <v>26</v>
      </c>
      <c r="F1" s="96"/>
      <c r="G1" s="96" t="s">
        <v>19</v>
      </c>
      <c r="H1" s="96"/>
      <c r="I1" s="96"/>
      <c r="J1" s="96" t="s">
        <v>17</v>
      </c>
      <c r="K1" s="96"/>
      <c r="L1" s="96"/>
      <c r="M1" s="96" t="s">
        <v>18</v>
      </c>
      <c r="N1" s="96"/>
      <c r="O1" s="96"/>
      <c r="P1" s="96" t="s">
        <v>15</v>
      </c>
      <c r="Q1" s="96" t="s">
        <v>22</v>
      </c>
      <c r="R1" s="96" t="s">
        <v>23</v>
      </c>
      <c r="S1" s="96" t="s">
        <v>16</v>
      </c>
      <c r="T1" s="96"/>
      <c r="U1" s="96"/>
      <c r="V1" s="95" t="s">
        <v>24</v>
      </c>
      <c r="W1" s="95" t="s">
        <v>20</v>
      </c>
      <c r="X1" s="96" t="s">
        <v>21</v>
      </c>
    </row>
    <row r="2" spans="1:24" s="2" customFormat="1" x14ac:dyDescent="0.2">
      <c r="A2" s="96"/>
      <c r="B2" s="96"/>
      <c r="C2" s="96"/>
      <c r="D2" s="96"/>
      <c r="E2" s="66" t="s">
        <v>27</v>
      </c>
      <c r="F2" s="66" t="s">
        <v>28</v>
      </c>
      <c r="G2" s="66" t="s">
        <v>8</v>
      </c>
      <c r="H2" s="66" t="s">
        <v>9</v>
      </c>
      <c r="I2" s="66" t="s">
        <v>10</v>
      </c>
      <c r="J2" s="66" t="s">
        <v>8</v>
      </c>
      <c r="K2" s="66" t="s">
        <v>9</v>
      </c>
      <c r="L2" s="66" t="s">
        <v>10</v>
      </c>
      <c r="M2" s="66" t="s">
        <v>8</v>
      </c>
      <c r="N2" s="66" t="s">
        <v>9</v>
      </c>
      <c r="O2" s="66" t="s">
        <v>10</v>
      </c>
      <c r="P2" s="96"/>
      <c r="Q2" s="96"/>
      <c r="R2" s="96"/>
      <c r="S2" s="66" t="s">
        <v>11</v>
      </c>
      <c r="T2" s="66" t="s">
        <v>13</v>
      </c>
      <c r="U2" s="66" t="s">
        <v>12</v>
      </c>
      <c r="V2" s="95"/>
      <c r="W2" s="95"/>
      <c r="X2" s="96"/>
    </row>
    <row r="3" spans="1:24" x14ac:dyDescent="0.2">
      <c r="A3" s="3" t="s">
        <v>30</v>
      </c>
      <c r="B3" s="14"/>
      <c r="C3" s="14"/>
      <c r="D3" s="14">
        <f>+G3*2+J3*3+M3</f>
        <v>7</v>
      </c>
      <c r="E3" s="14">
        <v>1</v>
      </c>
      <c r="F3" s="14">
        <v>2</v>
      </c>
      <c r="G3" s="14">
        <v>3</v>
      </c>
      <c r="H3" s="14">
        <v>11</v>
      </c>
      <c r="I3" s="15">
        <f>IF(H3=0,0,G3/H3)</f>
        <v>0.27272727272727271</v>
      </c>
      <c r="J3" s="14">
        <v>0</v>
      </c>
      <c r="K3" s="14">
        <v>0</v>
      </c>
      <c r="L3" s="15">
        <f>IF(K3=0,0,J3/K3)</f>
        <v>0</v>
      </c>
      <c r="M3" s="14">
        <v>1</v>
      </c>
      <c r="N3" s="14">
        <v>2</v>
      </c>
      <c r="O3" s="15">
        <f>IF(N3=0,0,M3/N3)</f>
        <v>0.5</v>
      </c>
      <c r="P3" s="14">
        <v>0</v>
      </c>
      <c r="Q3" s="14">
        <v>0</v>
      </c>
      <c r="R3" s="14">
        <v>2</v>
      </c>
      <c r="S3" s="14">
        <v>3</v>
      </c>
      <c r="T3" s="14">
        <v>3</v>
      </c>
      <c r="U3" s="14">
        <f>S3+T3</f>
        <v>6</v>
      </c>
      <c r="V3" s="14">
        <v>0</v>
      </c>
      <c r="W3" s="14">
        <v>1</v>
      </c>
      <c r="X3" s="14">
        <f>+D3+F3+G3+J3+M3+P3+Q3+S3+T3+W3-E3-H3-K3-N3-R3</f>
        <v>4</v>
      </c>
    </row>
    <row r="4" spans="1:24" x14ac:dyDescent="0.2">
      <c r="A4" s="3" t="s">
        <v>31</v>
      </c>
      <c r="B4" s="26"/>
      <c r="C4" s="26"/>
      <c r="D4" s="26"/>
      <c r="E4" s="26"/>
      <c r="F4" s="26"/>
      <c r="G4" s="26"/>
      <c r="H4" s="26"/>
      <c r="I4" s="27"/>
      <c r="J4" s="26"/>
      <c r="K4" s="26"/>
      <c r="L4" s="27"/>
      <c r="M4" s="26"/>
      <c r="N4" s="26"/>
      <c r="O4" s="27"/>
      <c r="P4" s="26"/>
      <c r="Q4" s="26"/>
      <c r="R4" s="26"/>
      <c r="S4" s="26"/>
      <c r="T4" s="26"/>
      <c r="U4" s="26"/>
      <c r="V4" s="26"/>
      <c r="W4" s="26"/>
      <c r="X4" s="26"/>
    </row>
    <row r="5" spans="1:24" x14ac:dyDescent="0.2">
      <c r="A5" s="3" t="s">
        <v>75</v>
      </c>
      <c r="B5" s="26"/>
      <c r="C5" s="26"/>
      <c r="D5" s="26"/>
      <c r="E5" s="26"/>
      <c r="F5" s="26"/>
      <c r="G5" s="26"/>
      <c r="H5" s="26"/>
      <c r="I5" s="27"/>
      <c r="J5" s="26"/>
      <c r="K5" s="26"/>
      <c r="L5" s="27"/>
      <c r="M5" s="26"/>
      <c r="N5" s="26"/>
      <c r="O5" s="27"/>
      <c r="P5" s="26"/>
      <c r="Q5" s="26"/>
      <c r="R5" s="26"/>
      <c r="S5" s="26"/>
      <c r="T5" s="26"/>
      <c r="U5" s="26"/>
      <c r="V5" s="26"/>
      <c r="W5" s="26"/>
      <c r="X5" s="26"/>
    </row>
    <row r="6" spans="1:24" x14ac:dyDescent="0.2">
      <c r="A6" s="3" t="s">
        <v>32</v>
      </c>
      <c r="B6" s="26"/>
      <c r="C6" s="26"/>
      <c r="D6" s="26"/>
      <c r="E6" s="26"/>
      <c r="F6" s="26"/>
      <c r="G6" s="26"/>
      <c r="H6" s="26"/>
      <c r="I6" s="27"/>
      <c r="J6" s="26"/>
      <c r="K6" s="26"/>
      <c r="L6" s="27"/>
      <c r="M6" s="26"/>
      <c r="N6" s="26"/>
      <c r="O6" s="27"/>
      <c r="P6" s="26"/>
      <c r="Q6" s="26"/>
      <c r="R6" s="26"/>
      <c r="S6" s="26"/>
      <c r="T6" s="26"/>
      <c r="U6" s="26"/>
      <c r="V6" s="26"/>
      <c r="W6" s="26"/>
      <c r="X6" s="26"/>
    </row>
    <row r="7" spans="1:24" x14ac:dyDescent="0.2">
      <c r="A7" s="3" t="s">
        <v>33</v>
      </c>
      <c r="B7" s="26"/>
      <c r="C7" s="26"/>
      <c r="D7" s="26"/>
      <c r="E7" s="26"/>
      <c r="F7" s="26"/>
      <c r="G7" s="26"/>
      <c r="H7" s="26"/>
      <c r="I7" s="27"/>
      <c r="J7" s="26"/>
      <c r="K7" s="26"/>
      <c r="L7" s="27"/>
      <c r="M7" s="26"/>
      <c r="N7" s="26"/>
      <c r="O7" s="27"/>
      <c r="P7" s="26"/>
      <c r="Q7" s="26"/>
      <c r="R7" s="26"/>
      <c r="S7" s="26"/>
      <c r="T7" s="26"/>
      <c r="U7" s="26"/>
      <c r="V7" s="26"/>
      <c r="W7" s="26"/>
      <c r="X7" s="26"/>
    </row>
    <row r="8" spans="1:24" x14ac:dyDescent="0.2">
      <c r="A8" s="3" t="s">
        <v>34</v>
      </c>
      <c r="B8" s="26"/>
      <c r="C8" s="26"/>
      <c r="D8" s="26"/>
      <c r="E8" s="26"/>
      <c r="F8" s="26"/>
      <c r="G8" s="26"/>
      <c r="H8" s="26"/>
      <c r="I8" s="27"/>
      <c r="J8" s="26"/>
      <c r="K8" s="26"/>
      <c r="L8" s="27"/>
      <c r="M8" s="26"/>
      <c r="N8" s="26"/>
      <c r="O8" s="27"/>
      <c r="P8" s="26"/>
      <c r="Q8" s="26"/>
      <c r="R8" s="26"/>
      <c r="S8" s="26"/>
      <c r="T8" s="26"/>
      <c r="U8" s="26"/>
      <c r="V8" s="26"/>
      <c r="W8" s="26"/>
      <c r="X8" s="26"/>
    </row>
    <row r="9" spans="1:24" x14ac:dyDescent="0.2">
      <c r="A9" s="3" t="s">
        <v>35</v>
      </c>
      <c r="B9" s="26"/>
      <c r="C9" s="26"/>
      <c r="D9" s="26"/>
      <c r="E9" s="26"/>
      <c r="F9" s="26"/>
      <c r="G9" s="26"/>
      <c r="H9" s="26"/>
      <c r="I9" s="27"/>
      <c r="J9" s="26"/>
      <c r="K9" s="26"/>
      <c r="L9" s="27"/>
      <c r="M9" s="26"/>
      <c r="N9" s="26"/>
      <c r="O9" s="27"/>
      <c r="P9" s="26"/>
      <c r="Q9" s="26"/>
      <c r="R9" s="26"/>
      <c r="S9" s="26"/>
      <c r="T9" s="26"/>
      <c r="U9" s="26"/>
      <c r="V9" s="26"/>
      <c r="W9" s="26"/>
      <c r="X9" s="26"/>
    </row>
    <row r="10" spans="1:24" x14ac:dyDescent="0.2">
      <c r="A10" s="3" t="s">
        <v>36</v>
      </c>
      <c r="B10" s="14"/>
      <c r="C10" s="14"/>
      <c r="D10" s="14">
        <f>+G10*2+J10*3+M10</f>
        <v>18</v>
      </c>
      <c r="E10" s="14">
        <v>4</v>
      </c>
      <c r="F10" s="14">
        <v>7</v>
      </c>
      <c r="G10" s="14">
        <v>2</v>
      </c>
      <c r="H10" s="14">
        <v>6</v>
      </c>
      <c r="I10" s="15">
        <f t="shared" ref="I10:I23" si="0">IF(H10=0,0,G10/H10)</f>
        <v>0.33333333333333331</v>
      </c>
      <c r="J10" s="14">
        <v>4</v>
      </c>
      <c r="K10" s="14">
        <v>8</v>
      </c>
      <c r="L10" s="15">
        <f t="shared" ref="L10:L23" si="1">IF(K10=0,0,J10/K10)</f>
        <v>0.5</v>
      </c>
      <c r="M10" s="14">
        <v>2</v>
      </c>
      <c r="N10" s="14">
        <v>4</v>
      </c>
      <c r="O10" s="15">
        <f t="shared" ref="O10:O23" si="2">IF(N10=0,0,M10/N10)</f>
        <v>0.5</v>
      </c>
      <c r="P10" s="14">
        <v>1</v>
      </c>
      <c r="Q10" s="14">
        <v>3</v>
      </c>
      <c r="R10" s="14">
        <v>2</v>
      </c>
      <c r="S10" s="14">
        <v>1</v>
      </c>
      <c r="T10" s="14">
        <v>5</v>
      </c>
      <c r="U10" s="14">
        <f t="shared" ref="U10:U23" si="3">S10+T10</f>
        <v>6</v>
      </c>
      <c r="V10" s="14">
        <v>0</v>
      </c>
      <c r="W10" s="14">
        <v>0</v>
      </c>
      <c r="X10" s="14">
        <f t="shared" ref="X10:X23" si="4">+D10+F10+G10+J10+M10+P10+Q10+S10+T10+W10-E10-H10-K10-N10-R10</f>
        <v>19</v>
      </c>
    </row>
    <row r="11" spans="1:24" x14ac:dyDescent="0.2">
      <c r="A11" s="3" t="s">
        <v>47</v>
      </c>
      <c r="B11" s="14"/>
      <c r="C11" s="14"/>
      <c r="D11" s="14">
        <f>+G11*2+J11*3+M11</f>
        <v>0</v>
      </c>
      <c r="E11" s="14">
        <v>1</v>
      </c>
      <c r="F11" s="14">
        <v>0</v>
      </c>
      <c r="G11" s="14">
        <v>0</v>
      </c>
      <c r="H11" s="14">
        <v>0</v>
      </c>
      <c r="I11" s="15">
        <f>IF(H11=0,0,G11/H11)</f>
        <v>0</v>
      </c>
      <c r="J11" s="14">
        <v>0</v>
      </c>
      <c r="K11" s="14">
        <v>0</v>
      </c>
      <c r="L11" s="15">
        <f>IF(K11=0,0,J11/K11)</f>
        <v>0</v>
      </c>
      <c r="M11" s="14">
        <v>0</v>
      </c>
      <c r="N11" s="14">
        <v>0</v>
      </c>
      <c r="O11" s="15">
        <f>IF(N11=0,0,M11/N11)</f>
        <v>0</v>
      </c>
      <c r="P11" s="14">
        <v>0</v>
      </c>
      <c r="Q11" s="14">
        <v>0</v>
      </c>
      <c r="R11" s="14">
        <v>1</v>
      </c>
      <c r="S11" s="14">
        <v>0</v>
      </c>
      <c r="T11" s="14">
        <v>0</v>
      </c>
      <c r="U11" s="14">
        <f>S11+T11</f>
        <v>0</v>
      </c>
      <c r="V11" s="14">
        <v>0</v>
      </c>
      <c r="W11" s="14">
        <v>0</v>
      </c>
      <c r="X11" s="14">
        <f>+D11+F11+G11+J11+M11+P11+Q11+S11+T11+W11-E11-H11-K11-N11-R11</f>
        <v>-2</v>
      </c>
    </row>
    <row r="12" spans="1:24" x14ac:dyDescent="0.2">
      <c r="A12" s="3" t="s">
        <v>37</v>
      </c>
      <c r="B12" s="14"/>
      <c r="C12" s="14"/>
      <c r="D12" s="14">
        <f>+G12*2+J12*3+M12</f>
        <v>0</v>
      </c>
      <c r="E12" s="14">
        <v>1</v>
      </c>
      <c r="F12" s="14">
        <v>0</v>
      </c>
      <c r="G12" s="14">
        <v>0</v>
      </c>
      <c r="H12" s="14">
        <v>4</v>
      </c>
      <c r="I12" s="15">
        <f>IF(H12=0,0,G12/H12)</f>
        <v>0</v>
      </c>
      <c r="J12" s="14">
        <v>0</v>
      </c>
      <c r="K12" s="14">
        <v>1</v>
      </c>
      <c r="L12" s="15">
        <f>IF(K12=0,0,J12/K12)</f>
        <v>0</v>
      </c>
      <c r="M12" s="14">
        <v>0</v>
      </c>
      <c r="N12" s="14">
        <v>0</v>
      </c>
      <c r="O12" s="15">
        <f>IF(N12=0,0,M12/N12)</f>
        <v>0</v>
      </c>
      <c r="P12" s="14">
        <v>2</v>
      </c>
      <c r="Q12" s="14">
        <v>0</v>
      </c>
      <c r="R12" s="14">
        <v>2</v>
      </c>
      <c r="S12" s="14">
        <v>0</v>
      </c>
      <c r="T12" s="14">
        <v>0</v>
      </c>
      <c r="U12" s="14">
        <f>S12+T12</f>
        <v>0</v>
      </c>
      <c r="V12" s="14">
        <v>0</v>
      </c>
      <c r="W12" s="14">
        <v>0</v>
      </c>
      <c r="X12" s="14">
        <f>+D12+F12+G12+J12+M12+P12+Q12+S12+T12+W12-E12-H12-K12-N12-R12</f>
        <v>-6</v>
      </c>
    </row>
    <row r="13" spans="1:24" x14ac:dyDescent="0.2">
      <c r="A13" s="3" t="s">
        <v>50</v>
      </c>
      <c r="B13" s="26"/>
      <c r="C13" s="26"/>
      <c r="D13" s="26"/>
      <c r="E13" s="26"/>
      <c r="F13" s="26"/>
      <c r="G13" s="26"/>
      <c r="H13" s="26"/>
      <c r="I13" s="27"/>
      <c r="J13" s="26"/>
      <c r="K13" s="26"/>
      <c r="L13" s="27"/>
      <c r="M13" s="26"/>
      <c r="N13" s="26"/>
      <c r="O13" s="27"/>
      <c r="P13" s="26"/>
      <c r="Q13" s="26"/>
      <c r="R13" s="26"/>
      <c r="S13" s="26"/>
      <c r="T13" s="26"/>
      <c r="U13" s="26"/>
      <c r="V13" s="26"/>
      <c r="W13" s="26"/>
      <c r="X13" s="26"/>
    </row>
    <row r="14" spans="1:24" x14ac:dyDescent="0.2">
      <c r="A14" s="3" t="s">
        <v>38</v>
      </c>
      <c r="B14" s="14"/>
      <c r="C14" s="14"/>
      <c r="D14" s="14">
        <f>+G14*2+J14*3+M14</f>
        <v>6</v>
      </c>
      <c r="E14" s="14">
        <v>1</v>
      </c>
      <c r="F14" s="14">
        <v>1</v>
      </c>
      <c r="G14" s="14">
        <v>2</v>
      </c>
      <c r="H14" s="14">
        <v>9</v>
      </c>
      <c r="I14" s="15">
        <f t="shared" si="0"/>
        <v>0.22222222222222221</v>
      </c>
      <c r="J14" s="14">
        <v>0</v>
      </c>
      <c r="K14" s="14">
        <v>0</v>
      </c>
      <c r="L14" s="15">
        <f t="shared" si="1"/>
        <v>0</v>
      </c>
      <c r="M14" s="14">
        <v>2</v>
      </c>
      <c r="N14" s="14">
        <v>3</v>
      </c>
      <c r="O14" s="15">
        <f t="shared" si="2"/>
        <v>0.66666666666666663</v>
      </c>
      <c r="P14" s="14">
        <v>1</v>
      </c>
      <c r="Q14" s="14">
        <v>0</v>
      </c>
      <c r="R14" s="14">
        <v>0</v>
      </c>
      <c r="S14" s="14">
        <v>3</v>
      </c>
      <c r="T14" s="14">
        <v>1</v>
      </c>
      <c r="U14" s="14">
        <f t="shared" si="3"/>
        <v>4</v>
      </c>
      <c r="V14" s="14">
        <v>0</v>
      </c>
      <c r="W14" s="14">
        <v>0</v>
      </c>
      <c r="X14" s="14">
        <f t="shared" si="4"/>
        <v>3</v>
      </c>
    </row>
    <row r="15" spans="1:24" x14ac:dyDescent="0.2">
      <c r="A15" s="3" t="s">
        <v>39</v>
      </c>
      <c r="B15" s="14"/>
      <c r="C15" s="14"/>
      <c r="D15" s="14">
        <f>+G15*2+J15*3+M15</f>
        <v>3</v>
      </c>
      <c r="E15" s="14">
        <v>2</v>
      </c>
      <c r="F15" s="14">
        <v>1</v>
      </c>
      <c r="G15" s="14">
        <v>1</v>
      </c>
      <c r="H15" s="14">
        <v>5</v>
      </c>
      <c r="I15" s="15">
        <f t="shared" si="0"/>
        <v>0.2</v>
      </c>
      <c r="J15" s="14">
        <v>0</v>
      </c>
      <c r="K15" s="14">
        <v>0</v>
      </c>
      <c r="L15" s="15">
        <f t="shared" si="1"/>
        <v>0</v>
      </c>
      <c r="M15" s="14">
        <v>1</v>
      </c>
      <c r="N15" s="14">
        <v>2</v>
      </c>
      <c r="O15" s="15">
        <f t="shared" si="2"/>
        <v>0.5</v>
      </c>
      <c r="P15" s="14">
        <v>0</v>
      </c>
      <c r="Q15" s="14">
        <v>1</v>
      </c>
      <c r="R15" s="14">
        <v>5</v>
      </c>
      <c r="S15" s="14">
        <v>1</v>
      </c>
      <c r="T15" s="14">
        <v>0</v>
      </c>
      <c r="U15" s="14">
        <f t="shared" si="3"/>
        <v>1</v>
      </c>
      <c r="V15" s="14">
        <v>0</v>
      </c>
      <c r="W15" s="14">
        <v>0</v>
      </c>
      <c r="X15" s="14">
        <f t="shared" si="4"/>
        <v>-6</v>
      </c>
    </row>
    <row r="16" spans="1:24" x14ac:dyDescent="0.2">
      <c r="A16" s="3" t="s">
        <v>48</v>
      </c>
      <c r="B16" s="26"/>
      <c r="C16" s="26"/>
      <c r="D16" s="26"/>
      <c r="E16" s="26"/>
      <c r="F16" s="26"/>
      <c r="G16" s="26"/>
      <c r="H16" s="26"/>
      <c r="I16" s="27"/>
      <c r="J16" s="26"/>
      <c r="K16" s="26"/>
      <c r="L16" s="27"/>
      <c r="M16" s="26"/>
      <c r="N16" s="26"/>
      <c r="O16" s="27"/>
      <c r="P16" s="26"/>
      <c r="Q16" s="26"/>
      <c r="R16" s="26"/>
      <c r="S16" s="26"/>
      <c r="T16" s="26"/>
      <c r="U16" s="26"/>
      <c r="V16" s="26"/>
      <c r="W16" s="26"/>
      <c r="X16" s="26"/>
    </row>
    <row r="17" spans="1:24" x14ac:dyDescent="0.2">
      <c r="A17" s="3" t="s">
        <v>40</v>
      </c>
      <c r="B17" s="14"/>
      <c r="C17" s="14"/>
      <c r="D17" s="14">
        <f>+G17*2+J17*3+M17</f>
        <v>8</v>
      </c>
      <c r="E17" s="14">
        <v>2</v>
      </c>
      <c r="F17" s="14">
        <v>3</v>
      </c>
      <c r="G17" s="14">
        <v>3</v>
      </c>
      <c r="H17" s="14">
        <v>9</v>
      </c>
      <c r="I17" s="15">
        <f t="shared" si="0"/>
        <v>0.33333333333333331</v>
      </c>
      <c r="J17" s="14">
        <v>0</v>
      </c>
      <c r="K17" s="14">
        <v>0</v>
      </c>
      <c r="L17" s="15">
        <f t="shared" si="1"/>
        <v>0</v>
      </c>
      <c r="M17" s="14">
        <v>2</v>
      </c>
      <c r="N17" s="14">
        <v>4</v>
      </c>
      <c r="O17" s="15">
        <v>0</v>
      </c>
      <c r="P17" s="14">
        <v>0</v>
      </c>
      <c r="Q17" s="14">
        <v>1</v>
      </c>
      <c r="R17" s="14">
        <v>2</v>
      </c>
      <c r="S17" s="14">
        <v>4</v>
      </c>
      <c r="T17" s="14">
        <v>7</v>
      </c>
      <c r="U17" s="14">
        <f t="shared" si="3"/>
        <v>11</v>
      </c>
      <c r="V17" s="14">
        <v>0</v>
      </c>
      <c r="W17" s="14">
        <v>0</v>
      </c>
      <c r="X17" s="14">
        <f t="shared" si="4"/>
        <v>11</v>
      </c>
    </row>
    <row r="18" spans="1:24" x14ac:dyDescent="0.2">
      <c r="A18" s="3" t="s">
        <v>41</v>
      </c>
      <c r="B18" s="26"/>
      <c r="C18" s="26"/>
      <c r="D18" s="26"/>
      <c r="E18" s="26"/>
      <c r="F18" s="26"/>
      <c r="G18" s="26"/>
      <c r="H18" s="26"/>
      <c r="I18" s="27"/>
      <c r="J18" s="26"/>
      <c r="K18" s="26"/>
      <c r="L18" s="27"/>
      <c r="M18" s="26"/>
      <c r="N18" s="26"/>
      <c r="O18" s="27"/>
      <c r="P18" s="26"/>
      <c r="Q18" s="26"/>
      <c r="R18" s="26"/>
      <c r="S18" s="26"/>
      <c r="T18" s="26"/>
      <c r="U18" s="26"/>
      <c r="V18" s="26"/>
      <c r="W18" s="26"/>
      <c r="X18" s="26"/>
    </row>
    <row r="19" spans="1:24" x14ac:dyDescent="0.2">
      <c r="A19" s="3" t="s">
        <v>46</v>
      </c>
      <c r="B19" s="14"/>
      <c r="C19" s="14"/>
      <c r="D19" s="14">
        <f>+G19*2+J19*3+M19</f>
        <v>0</v>
      </c>
      <c r="E19" s="14">
        <v>3</v>
      </c>
      <c r="F19" s="14">
        <v>1</v>
      </c>
      <c r="G19" s="14">
        <v>0</v>
      </c>
      <c r="H19" s="14">
        <v>2</v>
      </c>
      <c r="I19" s="15">
        <f>IF(H19=0,0,G19/H19)</f>
        <v>0</v>
      </c>
      <c r="J19" s="14">
        <v>0</v>
      </c>
      <c r="K19" s="14">
        <v>1</v>
      </c>
      <c r="L19" s="15">
        <f>IF(K19=0,0,J19/K19)</f>
        <v>0</v>
      </c>
      <c r="M19" s="14">
        <v>0</v>
      </c>
      <c r="N19" s="14">
        <v>0</v>
      </c>
      <c r="O19" s="15">
        <f>IF(N19=0,0,M19/N19)</f>
        <v>0</v>
      </c>
      <c r="P19" s="14">
        <v>0</v>
      </c>
      <c r="Q19" s="14">
        <v>1</v>
      </c>
      <c r="R19" s="14">
        <v>2</v>
      </c>
      <c r="S19" s="14">
        <v>0</v>
      </c>
      <c r="T19" s="14">
        <v>1</v>
      </c>
      <c r="U19" s="14">
        <f>S19+T19</f>
        <v>1</v>
      </c>
      <c r="V19" s="14">
        <v>0</v>
      </c>
      <c r="W19" s="14">
        <v>0</v>
      </c>
      <c r="X19" s="14">
        <f>+D19+F19+G19+J19+M19+P19+Q19+S19+T19+W19-E19-H19-K19-N19-R19</f>
        <v>-5</v>
      </c>
    </row>
    <row r="20" spans="1:24" x14ac:dyDescent="0.2">
      <c r="A20" s="3" t="s">
        <v>43</v>
      </c>
      <c r="B20" s="26"/>
      <c r="C20" s="26"/>
      <c r="D20" s="26"/>
      <c r="E20" s="26"/>
      <c r="F20" s="26"/>
      <c r="G20" s="26"/>
      <c r="H20" s="26"/>
      <c r="I20" s="27"/>
      <c r="J20" s="26"/>
      <c r="K20" s="26"/>
      <c r="L20" s="27"/>
      <c r="M20" s="26"/>
      <c r="N20" s="26"/>
      <c r="O20" s="27"/>
      <c r="P20" s="26"/>
      <c r="Q20" s="26"/>
      <c r="R20" s="26"/>
      <c r="S20" s="26"/>
      <c r="T20" s="26"/>
      <c r="U20" s="26"/>
      <c r="V20" s="26"/>
      <c r="W20" s="26"/>
      <c r="X20" s="26"/>
    </row>
    <row r="21" spans="1:24" x14ac:dyDescent="0.2">
      <c r="A21" s="3" t="s">
        <v>42</v>
      </c>
      <c r="B21" s="26"/>
      <c r="C21" s="26"/>
      <c r="D21" s="26"/>
      <c r="E21" s="26"/>
      <c r="F21" s="26"/>
      <c r="G21" s="26"/>
      <c r="H21" s="26"/>
      <c r="I21" s="27"/>
      <c r="J21" s="26"/>
      <c r="K21" s="26"/>
      <c r="L21" s="27"/>
      <c r="M21" s="26"/>
      <c r="N21" s="26"/>
      <c r="O21" s="27"/>
      <c r="P21" s="26"/>
      <c r="Q21" s="26"/>
      <c r="R21" s="26"/>
      <c r="S21" s="26"/>
      <c r="T21" s="26"/>
      <c r="U21" s="26"/>
      <c r="V21" s="26"/>
      <c r="W21" s="26"/>
      <c r="X21" s="26"/>
    </row>
    <row r="22" spans="1:24" x14ac:dyDescent="0.2">
      <c r="A22" s="3" t="s">
        <v>44</v>
      </c>
      <c r="B22" s="26"/>
      <c r="C22" s="26"/>
      <c r="D22" s="26"/>
      <c r="E22" s="26"/>
      <c r="F22" s="26"/>
      <c r="G22" s="26"/>
      <c r="H22" s="26"/>
      <c r="I22" s="27"/>
      <c r="J22" s="26"/>
      <c r="K22" s="26"/>
      <c r="L22" s="27"/>
      <c r="M22" s="26"/>
      <c r="N22" s="26"/>
      <c r="O22" s="27"/>
      <c r="P22" s="26"/>
      <c r="Q22" s="26"/>
      <c r="R22" s="26"/>
      <c r="S22" s="26"/>
      <c r="T22" s="26"/>
      <c r="U22" s="26"/>
      <c r="V22" s="26"/>
      <c r="W22" s="26"/>
      <c r="X22" s="26"/>
    </row>
    <row r="23" spans="1:24" x14ac:dyDescent="0.2">
      <c r="A23" s="3" t="s">
        <v>74</v>
      </c>
      <c r="B23" s="14"/>
      <c r="C23" s="14"/>
      <c r="D23" s="14">
        <f>+G23*2+J23*3+M23</f>
        <v>0</v>
      </c>
      <c r="E23" s="14">
        <v>3</v>
      </c>
      <c r="F23" s="14">
        <v>0</v>
      </c>
      <c r="G23" s="14">
        <v>0</v>
      </c>
      <c r="H23" s="14">
        <v>0</v>
      </c>
      <c r="I23" s="15">
        <f t="shared" si="0"/>
        <v>0</v>
      </c>
      <c r="J23" s="14">
        <v>0</v>
      </c>
      <c r="K23" s="14">
        <v>1</v>
      </c>
      <c r="L23" s="15">
        <f t="shared" si="1"/>
        <v>0</v>
      </c>
      <c r="M23" s="14">
        <v>0</v>
      </c>
      <c r="N23" s="14">
        <v>0</v>
      </c>
      <c r="O23" s="15">
        <f t="shared" si="2"/>
        <v>0</v>
      </c>
      <c r="P23" s="14">
        <v>0</v>
      </c>
      <c r="Q23" s="14">
        <v>0</v>
      </c>
      <c r="R23" s="14">
        <v>0</v>
      </c>
      <c r="S23" s="14">
        <v>0</v>
      </c>
      <c r="T23" s="14">
        <v>0</v>
      </c>
      <c r="U23" s="14">
        <f t="shared" si="3"/>
        <v>0</v>
      </c>
      <c r="V23" s="14">
        <v>0</v>
      </c>
      <c r="W23" s="14">
        <v>0</v>
      </c>
      <c r="X23" s="14">
        <f t="shared" si="4"/>
        <v>-4</v>
      </c>
    </row>
    <row r="24" spans="1:24" s="2" customFormat="1" x14ac:dyDescent="0.2">
      <c r="A24" s="16" t="s">
        <v>1</v>
      </c>
      <c r="B24" s="16">
        <f>SUM(B3:B22)</f>
        <v>0</v>
      </c>
      <c r="C24" s="16">
        <f>SUM(C3:C22)</f>
        <v>0</v>
      </c>
      <c r="D24" s="16">
        <f>SUM(D3:D23)</f>
        <v>42</v>
      </c>
      <c r="E24" s="16">
        <f>SUM(E3:E23)</f>
        <v>18</v>
      </c>
      <c r="F24" s="16">
        <f>SUM(F3:F23)</f>
        <v>15</v>
      </c>
      <c r="G24" s="16">
        <f>SUM(G3:G23)</f>
        <v>11</v>
      </c>
      <c r="H24" s="16">
        <f>SUM(H3:H23)</f>
        <v>46</v>
      </c>
      <c r="I24" s="17">
        <f>G24/H24</f>
        <v>0.2391304347826087</v>
      </c>
      <c r="J24" s="16">
        <f>SUM(J3:J23)</f>
        <v>4</v>
      </c>
      <c r="K24" s="16">
        <f>SUM(K3:K23)</f>
        <v>11</v>
      </c>
      <c r="L24" s="17">
        <f>J24/K24</f>
        <v>0.36363636363636365</v>
      </c>
      <c r="M24" s="16">
        <f>SUM(M3:M23)</f>
        <v>8</v>
      </c>
      <c r="N24" s="16">
        <f>SUM(N3:N23)</f>
        <v>15</v>
      </c>
      <c r="O24" s="17">
        <f>M24/N24</f>
        <v>0.53333333333333333</v>
      </c>
      <c r="P24" s="16">
        <f t="shared" ref="P24:X24" si="5">SUM(P3:P23)</f>
        <v>4</v>
      </c>
      <c r="Q24" s="16">
        <f t="shared" si="5"/>
        <v>6</v>
      </c>
      <c r="R24" s="16">
        <f t="shared" si="5"/>
        <v>16</v>
      </c>
      <c r="S24" s="16">
        <f t="shared" si="5"/>
        <v>12</v>
      </c>
      <c r="T24" s="16">
        <f t="shared" si="5"/>
        <v>17</v>
      </c>
      <c r="U24" s="16">
        <f t="shared" si="5"/>
        <v>29</v>
      </c>
      <c r="V24" s="16">
        <f t="shared" si="5"/>
        <v>0</v>
      </c>
      <c r="W24" s="16">
        <f t="shared" si="5"/>
        <v>1</v>
      </c>
      <c r="X24" s="16">
        <f t="shared" si="5"/>
        <v>14</v>
      </c>
    </row>
  </sheetData>
  <mergeCells count="15">
    <mergeCell ref="G1:I1"/>
    <mergeCell ref="A1:A2"/>
    <mergeCell ref="B1:B2"/>
    <mergeCell ref="C1:C2"/>
    <mergeCell ref="D1:D2"/>
    <mergeCell ref="E1:F1"/>
    <mergeCell ref="V1:V2"/>
    <mergeCell ref="W1:W2"/>
    <mergeCell ref="X1:X2"/>
    <mergeCell ref="J1:L1"/>
    <mergeCell ref="M1:O1"/>
    <mergeCell ref="P1:P2"/>
    <mergeCell ref="Q1:Q2"/>
    <mergeCell ref="R1:R2"/>
    <mergeCell ref="S1:U1"/>
  </mergeCells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X24"/>
  <sheetViews>
    <sheetView workbookViewId="0">
      <selection activeCell="D3" sqref="D3"/>
    </sheetView>
  </sheetViews>
  <sheetFormatPr defaultRowHeight="12.75" x14ac:dyDescent="0.2"/>
  <cols>
    <col min="1" max="1" width="17.7109375" bestFit="1" customWidth="1"/>
    <col min="2" max="2" width="7" bestFit="1" customWidth="1"/>
    <col min="3" max="3" width="6.5703125" bestFit="1" customWidth="1"/>
    <col min="4" max="4" width="5.7109375" bestFit="1" customWidth="1"/>
    <col min="5" max="5" width="5" bestFit="1" customWidth="1"/>
    <col min="6" max="6" width="6.28515625" bestFit="1" customWidth="1"/>
    <col min="7" max="8" width="3" bestFit="1" customWidth="1"/>
    <col min="9" max="9" width="7.28515625" bestFit="1" customWidth="1"/>
    <col min="10" max="11" width="3" bestFit="1" customWidth="1"/>
    <col min="12" max="12" width="7.28515625" bestFit="1" customWidth="1"/>
    <col min="13" max="14" width="2" bestFit="1" customWidth="1"/>
    <col min="15" max="15" width="8" bestFit="1" customWidth="1"/>
    <col min="16" max="16" width="6" bestFit="1" customWidth="1"/>
    <col min="17" max="18" width="3.42578125" bestFit="1" customWidth="1"/>
    <col min="19" max="20" width="2.85546875" bestFit="1" customWidth="1"/>
    <col min="21" max="21" width="3" bestFit="1" customWidth="1"/>
    <col min="22" max="22" width="8.42578125" bestFit="1" customWidth="1"/>
    <col min="24" max="24" width="8.42578125" bestFit="1" customWidth="1"/>
  </cols>
  <sheetData>
    <row r="1" spans="1:24" s="2" customFormat="1" x14ac:dyDescent="0.2">
      <c r="A1" s="96" t="s">
        <v>0</v>
      </c>
      <c r="B1" s="96" t="s">
        <v>2</v>
      </c>
      <c r="C1" s="96" t="s">
        <v>14</v>
      </c>
      <c r="D1" s="96" t="s">
        <v>3</v>
      </c>
      <c r="E1" s="96" t="s">
        <v>26</v>
      </c>
      <c r="F1" s="96"/>
      <c r="G1" s="96" t="s">
        <v>19</v>
      </c>
      <c r="H1" s="96"/>
      <c r="I1" s="96"/>
      <c r="J1" s="96" t="s">
        <v>17</v>
      </c>
      <c r="K1" s="96"/>
      <c r="L1" s="96"/>
      <c r="M1" s="96" t="s">
        <v>18</v>
      </c>
      <c r="N1" s="96"/>
      <c r="O1" s="96"/>
      <c r="P1" s="96" t="s">
        <v>15</v>
      </c>
      <c r="Q1" s="96" t="s">
        <v>22</v>
      </c>
      <c r="R1" s="96" t="s">
        <v>23</v>
      </c>
      <c r="S1" s="96" t="s">
        <v>16</v>
      </c>
      <c r="T1" s="96"/>
      <c r="U1" s="96"/>
      <c r="V1" s="95" t="s">
        <v>24</v>
      </c>
      <c r="W1" s="96" t="s">
        <v>20</v>
      </c>
      <c r="X1" s="96" t="s">
        <v>21</v>
      </c>
    </row>
    <row r="2" spans="1:24" s="2" customFormat="1" x14ac:dyDescent="0.2">
      <c r="A2" s="96"/>
      <c r="B2" s="96"/>
      <c r="C2" s="96"/>
      <c r="D2" s="96"/>
      <c r="E2" s="1" t="s">
        <v>27</v>
      </c>
      <c r="F2" s="1" t="s">
        <v>28</v>
      </c>
      <c r="G2" s="1" t="s">
        <v>8</v>
      </c>
      <c r="H2" s="1" t="s">
        <v>9</v>
      </c>
      <c r="I2" s="1" t="s">
        <v>10</v>
      </c>
      <c r="J2" s="1" t="s">
        <v>8</v>
      </c>
      <c r="K2" s="1" t="s">
        <v>9</v>
      </c>
      <c r="L2" s="1" t="s">
        <v>10</v>
      </c>
      <c r="M2" s="1" t="s">
        <v>8</v>
      </c>
      <c r="N2" s="1" t="s">
        <v>9</v>
      </c>
      <c r="O2" s="1" t="s">
        <v>10</v>
      </c>
      <c r="P2" s="96"/>
      <c r="Q2" s="96"/>
      <c r="R2" s="96"/>
      <c r="S2" s="1" t="s">
        <v>11</v>
      </c>
      <c r="T2" s="1" t="s">
        <v>13</v>
      </c>
      <c r="U2" s="1" t="s">
        <v>12</v>
      </c>
      <c r="V2" s="95"/>
      <c r="W2" s="96"/>
      <c r="X2" s="96"/>
    </row>
    <row r="3" spans="1:24" x14ac:dyDescent="0.2">
      <c r="A3" s="3" t="s">
        <v>30</v>
      </c>
      <c r="B3" s="14"/>
      <c r="C3" s="14"/>
      <c r="D3" s="14">
        <f>+G3*2+J3*3+M3</f>
        <v>4</v>
      </c>
      <c r="E3" s="14">
        <v>1</v>
      </c>
      <c r="F3" s="14">
        <v>0</v>
      </c>
      <c r="G3" s="14">
        <v>2</v>
      </c>
      <c r="H3" s="14">
        <v>4</v>
      </c>
      <c r="I3" s="15">
        <f>IF(H3=0,0,G3/H3)</f>
        <v>0.5</v>
      </c>
      <c r="J3" s="14">
        <v>0</v>
      </c>
      <c r="K3" s="14">
        <v>0</v>
      </c>
      <c r="L3" s="15">
        <f>IF(K3=0,0,J3/K3)</f>
        <v>0</v>
      </c>
      <c r="M3" s="14">
        <v>0</v>
      </c>
      <c r="N3" s="14">
        <v>0</v>
      </c>
      <c r="O3" s="15">
        <f>IF(N3=0,0,M3/N3)</f>
        <v>0</v>
      </c>
      <c r="P3" s="14">
        <v>2</v>
      </c>
      <c r="Q3" s="14">
        <v>4</v>
      </c>
      <c r="R3" s="14">
        <v>0</v>
      </c>
      <c r="S3" s="14">
        <v>1</v>
      </c>
      <c r="T3" s="14">
        <v>5</v>
      </c>
      <c r="U3" s="14">
        <f>S3+T3</f>
        <v>6</v>
      </c>
      <c r="V3" s="14">
        <v>0</v>
      </c>
      <c r="W3" s="14">
        <v>0</v>
      </c>
      <c r="X3" s="14">
        <f>+D3+F3+G3+J3+M3+P3+Q3+S3+T3+W3-E3-H3-K3-N3-R3</f>
        <v>13</v>
      </c>
    </row>
    <row r="4" spans="1:24" x14ac:dyDescent="0.2">
      <c r="A4" s="3" t="s">
        <v>31</v>
      </c>
      <c r="B4" s="14"/>
      <c r="C4" s="14"/>
      <c r="D4" s="14">
        <f>+G4*2+J4*3+M4</f>
        <v>4</v>
      </c>
      <c r="E4" s="14">
        <v>3</v>
      </c>
      <c r="F4" s="14">
        <v>3</v>
      </c>
      <c r="G4" s="14">
        <v>2</v>
      </c>
      <c r="H4" s="14">
        <v>4</v>
      </c>
      <c r="I4" s="15">
        <f>IF(H4=0,0,G4/H4)</f>
        <v>0.5</v>
      </c>
      <c r="J4" s="14">
        <v>0</v>
      </c>
      <c r="K4" s="14">
        <v>0</v>
      </c>
      <c r="L4" s="15">
        <f>IF(K4=0,0,J4/K4)</f>
        <v>0</v>
      </c>
      <c r="M4" s="14">
        <v>0</v>
      </c>
      <c r="N4" s="14">
        <v>3</v>
      </c>
      <c r="O4" s="15">
        <f>IF(N4=0,0,M4/N4)</f>
        <v>0</v>
      </c>
      <c r="P4" s="14">
        <v>0</v>
      </c>
      <c r="Q4" s="14">
        <v>1</v>
      </c>
      <c r="R4" s="14">
        <v>2</v>
      </c>
      <c r="S4" s="14">
        <v>1</v>
      </c>
      <c r="T4" s="14">
        <v>3</v>
      </c>
      <c r="U4" s="14">
        <f>S4+T4</f>
        <v>4</v>
      </c>
      <c r="V4" s="14">
        <v>0</v>
      </c>
      <c r="W4" s="14">
        <v>1</v>
      </c>
      <c r="X4" s="14">
        <f>+D4+F4+G4+J4+M4+P4+Q4+S4+T4+W4-E4-H4-K4-N4-R4</f>
        <v>3</v>
      </c>
    </row>
    <row r="5" spans="1:24" x14ac:dyDescent="0.2">
      <c r="A5" s="3" t="s">
        <v>75</v>
      </c>
      <c r="B5" s="14"/>
      <c r="C5" s="14"/>
      <c r="D5" s="14">
        <f>+G5*2+J5*3+M5</f>
        <v>9</v>
      </c>
      <c r="E5" s="14">
        <v>1</v>
      </c>
      <c r="F5" s="14">
        <v>0</v>
      </c>
      <c r="G5" s="14">
        <v>0</v>
      </c>
      <c r="H5" s="14">
        <v>0</v>
      </c>
      <c r="I5" s="15">
        <f>IF(H5=0,0,G5/H5)</f>
        <v>0</v>
      </c>
      <c r="J5" s="14">
        <v>3</v>
      </c>
      <c r="K5" s="14">
        <v>4</v>
      </c>
      <c r="L5" s="15">
        <f>IF(K5=0,0,J5/K5)</f>
        <v>0.75</v>
      </c>
      <c r="M5" s="14">
        <v>0</v>
      </c>
      <c r="N5" s="14">
        <v>0</v>
      </c>
      <c r="O5" s="15">
        <f>IF(N5=0,0,M5/N5)</f>
        <v>0</v>
      </c>
      <c r="P5" s="14">
        <v>1</v>
      </c>
      <c r="Q5" s="14">
        <v>1</v>
      </c>
      <c r="R5" s="14">
        <v>0</v>
      </c>
      <c r="S5" s="14">
        <v>0</v>
      </c>
      <c r="T5" s="14">
        <v>0</v>
      </c>
      <c r="U5" s="14">
        <f>S5+T5</f>
        <v>0</v>
      </c>
      <c r="V5" s="14">
        <v>0</v>
      </c>
      <c r="W5" s="14">
        <v>0</v>
      </c>
      <c r="X5" s="14">
        <f>+D5+F5+G5+J5+M5+P5+Q5+S5+T5+W5-E5-H5-K5-N5-R5</f>
        <v>9</v>
      </c>
    </row>
    <row r="6" spans="1:24" x14ac:dyDescent="0.2">
      <c r="A6" s="3" t="s">
        <v>32</v>
      </c>
      <c r="B6" s="26"/>
      <c r="C6" s="26"/>
      <c r="D6" s="26"/>
      <c r="E6" s="26"/>
      <c r="F6" s="26"/>
      <c r="G6" s="26"/>
      <c r="H6" s="26"/>
      <c r="I6" s="27"/>
      <c r="J6" s="26"/>
      <c r="K6" s="26"/>
      <c r="L6" s="27"/>
      <c r="M6" s="26"/>
      <c r="N6" s="26"/>
      <c r="O6" s="27"/>
      <c r="P6" s="26"/>
      <c r="Q6" s="26"/>
      <c r="R6" s="26"/>
      <c r="S6" s="26"/>
      <c r="T6" s="26"/>
      <c r="U6" s="26"/>
      <c r="V6" s="26"/>
      <c r="W6" s="26"/>
      <c r="X6" s="26"/>
    </row>
    <row r="7" spans="1:24" x14ac:dyDescent="0.2">
      <c r="A7" s="3" t="s">
        <v>33</v>
      </c>
      <c r="B7" s="26"/>
      <c r="C7" s="26"/>
      <c r="D7" s="26"/>
      <c r="E7" s="26"/>
      <c r="F7" s="26"/>
      <c r="G7" s="26"/>
      <c r="H7" s="26"/>
      <c r="I7" s="27"/>
      <c r="J7" s="26"/>
      <c r="K7" s="26"/>
      <c r="L7" s="27"/>
      <c r="M7" s="26"/>
      <c r="N7" s="26"/>
      <c r="O7" s="27"/>
      <c r="P7" s="26"/>
      <c r="Q7" s="26"/>
      <c r="R7" s="26"/>
      <c r="S7" s="26"/>
      <c r="T7" s="26"/>
      <c r="U7" s="26"/>
      <c r="V7" s="26"/>
      <c r="W7" s="26"/>
      <c r="X7" s="26"/>
    </row>
    <row r="8" spans="1:24" x14ac:dyDescent="0.2">
      <c r="A8" s="3" t="s">
        <v>34</v>
      </c>
      <c r="B8" s="26"/>
      <c r="C8" s="26"/>
      <c r="D8" s="26"/>
      <c r="E8" s="26"/>
      <c r="F8" s="26"/>
      <c r="G8" s="26"/>
      <c r="H8" s="26"/>
      <c r="I8" s="27"/>
      <c r="J8" s="26"/>
      <c r="K8" s="26"/>
      <c r="L8" s="27"/>
      <c r="M8" s="26"/>
      <c r="N8" s="26"/>
      <c r="O8" s="27"/>
      <c r="P8" s="26"/>
      <c r="Q8" s="26"/>
      <c r="R8" s="26"/>
      <c r="S8" s="26"/>
      <c r="T8" s="26"/>
      <c r="U8" s="26"/>
      <c r="V8" s="26"/>
      <c r="W8" s="26"/>
      <c r="X8" s="26"/>
    </row>
    <row r="9" spans="1:24" x14ac:dyDescent="0.2">
      <c r="A9" s="3" t="s">
        <v>35</v>
      </c>
      <c r="B9" s="14"/>
      <c r="C9" s="14"/>
      <c r="D9" s="14">
        <f>+G9*2+J9*3+M9</f>
        <v>8</v>
      </c>
      <c r="E9" s="14">
        <v>1</v>
      </c>
      <c r="F9" s="14">
        <v>2</v>
      </c>
      <c r="G9" s="14">
        <v>1</v>
      </c>
      <c r="H9" s="14">
        <v>2</v>
      </c>
      <c r="I9" s="15">
        <f t="shared" ref="I9:I23" si="0">IF(H9=0,0,G9/H9)</f>
        <v>0.5</v>
      </c>
      <c r="J9" s="14">
        <v>2</v>
      </c>
      <c r="K9" s="14">
        <v>2</v>
      </c>
      <c r="L9" s="15">
        <f t="shared" ref="L9:L23" si="1">IF(K9=0,0,J9/K9)</f>
        <v>1</v>
      </c>
      <c r="M9" s="14">
        <v>0</v>
      </c>
      <c r="N9" s="14">
        <v>0</v>
      </c>
      <c r="O9" s="15">
        <f t="shared" ref="O9:O23" si="2">IF(N9=0,0,M9/N9)</f>
        <v>0</v>
      </c>
      <c r="P9" s="14">
        <v>1</v>
      </c>
      <c r="Q9" s="14">
        <v>2</v>
      </c>
      <c r="R9" s="14">
        <v>1</v>
      </c>
      <c r="S9" s="14">
        <v>1</v>
      </c>
      <c r="T9" s="14">
        <v>2</v>
      </c>
      <c r="U9" s="14">
        <f t="shared" ref="U9:U23" si="3">S9+T9</f>
        <v>3</v>
      </c>
      <c r="V9" s="14">
        <v>0</v>
      </c>
      <c r="W9" s="14">
        <v>0</v>
      </c>
      <c r="X9" s="14">
        <f t="shared" ref="X9:X23" si="4">+D9+F9+G9+J9+M9+P9+Q9+S9+T9+W9-E9-H9-K9-N9-R9</f>
        <v>13</v>
      </c>
    </row>
    <row r="10" spans="1:24" x14ac:dyDescent="0.2">
      <c r="A10" s="3" t="s">
        <v>36</v>
      </c>
      <c r="B10" s="14"/>
      <c r="C10" s="14"/>
      <c r="D10" s="14">
        <f>+G10*2+J10*3+M10</f>
        <v>22</v>
      </c>
      <c r="E10" s="14">
        <v>3</v>
      </c>
      <c r="F10" s="14">
        <v>2</v>
      </c>
      <c r="G10" s="14">
        <v>5</v>
      </c>
      <c r="H10" s="14">
        <v>5</v>
      </c>
      <c r="I10" s="15">
        <f t="shared" si="0"/>
        <v>1</v>
      </c>
      <c r="J10" s="14">
        <v>4</v>
      </c>
      <c r="K10" s="14">
        <v>5</v>
      </c>
      <c r="L10" s="15">
        <f t="shared" si="1"/>
        <v>0.8</v>
      </c>
      <c r="M10" s="14">
        <v>0</v>
      </c>
      <c r="N10" s="14">
        <v>0</v>
      </c>
      <c r="O10" s="15">
        <f t="shared" si="2"/>
        <v>0</v>
      </c>
      <c r="P10" s="14">
        <v>3</v>
      </c>
      <c r="Q10" s="14">
        <v>1</v>
      </c>
      <c r="R10" s="14">
        <v>5</v>
      </c>
      <c r="S10" s="14">
        <v>0</v>
      </c>
      <c r="T10" s="14">
        <v>4</v>
      </c>
      <c r="U10" s="14">
        <f t="shared" si="3"/>
        <v>4</v>
      </c>
      <c r="V10" s="14">
        <v>0</v>
      </c>
      <c r="W10" s="14">
        <v>1</v>
      </c>
      <c r="X10" s="14">
        <f t="shared" si="4"/>
        <v>24</v>
      </c>
    </row>
    <row r="11" spans="1:24" x14ac:dyDescent="0.2">
      <c r="A11" s="3" t="s">
        <v>47</v>
      </c>
      <c r="B11" s="26"/>
      <c r="C11" s="26"/>
      <c r="D11" s="26"/>
      <c r="E11" s="26"/>
      <c r="F11" s="26"/>
      <c r="G11" s="26"/>
      <c r="H11" s="26"/>
      <c r="I11" s="27"/>
      <c r="J11" s="26"/>
      <c r="K11" s="26"/>
      <c r="L11" s="27"/>
      <c r="M11" s="26"/>
      <c r="N11" s="26"/>
      <c r="O11" s="27"/>
      <c r="P11" s="26"/>
      <c r="Q11" s="26"/>
      <c r="R11" s="26"/>
      <c r="S11" s="26"/>
      <c r="T11" s="26"/>
      <c r="U11" s="26"/>
      <c r="V11" s="26"/>
      <c r="W11" s="26"/>
      <c r="X11" s="26"/>
    </row>
    <row r="12" spans="1:24" x14ac:dyDescent="0.2">
      <c r="A12" s="3" t="s">
        <v>37</v>
      </c>
      <c r="B12" s="26"/>
      <c r="C12" s="26"/>
      <c r="D12" s="26"/>
      <c r="E12" s="26"/>
      <c r="F12" s="26"/>
      <c r="G12" s="26"/>
      <c r="H12" s="26"/>
      <c r="I12" s="27"/>
      <c r="J12" s="26"/>
      <c r="K12" s="26"/>
      <c r="L12" s="27"/>
      <c r="M12" s="26"/>
      <c r="N12" s="26"/>
      <c r="O12" s="27"/>
      <c r="P12" s="26"/>
      <c r="Q12" s="26"/>
      <c r="R12" s="26"/>
      <c r="S12" s="26"/>
      <c r="T12" s="26"/>
      <c r="U12" s="26"/>
      <c r="V12" s="26"/>
      <c r="W12" s="26"/>
      <c r="X12" s="26"/>
    </row>
    <row r="13" spans="1:24" x14ac:dyDescent="0.2">
      <c r="A13" s="3" t="s">
        <v>50</v>
      </c>
      <c r="B13" s="14"/>
      <c r="C13" s="14"/>
      <c r="D13" s="14">
        <f>+G13*2+J13*3+M13</f>
        <v>11</v>
      </c>
      <c r="E13" s="14">
        <v>1</v>
      </c>
      <c r="F13" s="14">
        <v>0</v>
      </c>
      <c r="G13" s="14">
        <v>1</v>
      </c>
      <c r="H13" s="14">
        <v>1</v>
      </c>
      <c r="I13" s="15">
        <f t="shared" si="0"/>
        <v>1</v>
      </c>
      <c r="J13" s="14">
        <v>3</v>
      </c>
      <c r="K13" s="14">
        <v>6</v>
      </c>
      <c r="L13" s="15">
        <f t="shared" si="1"/>
        <v>0.5</v>
      </c>
      <c r="M13" s="14">
        <v>0</v>
      </c>
      <c r="N13" s="14">
        <v>0</v>
      </c>
      <c r="O13" s="15">
        <f t="shared" si="2"/>
        <v>0</v>
      </c>
      <c r="P13" s="14">
        <v>5</v>
      </c>
      <c r="Q13" s="14">
        <v>2</v>
      </c>
      <c r="R13" s="14">
        <v>2</v>
      </c>
      <c r="S13" s="14">
        <v>0</v>
      </c>
      <c r="T13" s="14">
        <v>3</v>
      </c>
      <c r="U13" s="14">
        <f t="shared" si="3"/>
        <v>3</v>
      </c>
      <c r="V13" s="14">
        <v>0</v>
      </c>
      <c r="W13" s="14">
        <v>0</v>
      </c>
      <c r="X13" s="14">
        <f t="shared" si="4"/>
        <v>15</v>
      </c>
    </row>
    <row r="14" spans="1:24" x14ac:dyDescent="0.2">
      <c r="A14" s="3" t="s">
        <v>38</v>
      </c>
      <c r="B14" s="14"/>
      <c r="C14" s="14"/>
      <c r="D14" s="14">
        <f>+G14*2+J14*3+M14</f>
        <v>10</v>
      </c>
      <c r="E14" s="14">
        <v>0</v>
      </c>
      <c r="F14" s="14">
        <v>0</v>
      </c>
      <c r="G14" s="14">
        <v>5</v>
      </c>
      <c r="H14" s="14">
        <v>11</v>
      </c>
      <c r="I14" s="15">
        <f t="shared" si="0"/>
        <v>0.45454545454545453</v>
      </c>
      <c r="J14" s="14">
        <v>0</v>
      </c>
      <c r="K14" s="14">
        <v>1</v>
      </c>
      <c r="L14" s="15">
        <f t="shared" si="1"/>
        <v>0</v>
      </c>
      <c r="M14" s="14">
        <v>0</v>
      </c>
      <c r="N14" s="14">
        <v>0</v>
      </c>
      <c r="O14" s="15">
        <f t="shared" si="2"/>
        <v>0</v>
      </c>
      <c r="P14" s="14">
        <v>0</v>
      </c>
      <c r="Q14" s="14">
        <v>3</v>
      </c>
      <c r="R14" s="14">
        <v>0</v>
      </c>
      <c r="S14" s="14">
        <v>3</v>
      </c>
      <c r="T14" s="14">
        <v>7</v>
      </c>
      <c r="U14" s="14">
        <f t="shared" si="3"/>
        <v>10</v>
      </c>
      <c r="V14" s="14">
        <v>0</v>
      </c>
      <c r="W14" s="14">
        <v>0</v>
      </c>
      <c r="X14" s="14">
        <f t="shared" si="4"/>
        <v>16</v>
      </c>
    </row>
    <row r="15" spans="1:24" x14ac:dyDescent="0.2">
      <c r="A15" s="3" t="s">
        <v>39</v>
      </c>
      <c r="B15" s="14"/>
      <c r="C15" s="14"/>
      <c r="D15" s="14">
        <f>+G15*2+J15*3+M15</f>
        <v>2</v>
      </c>
      <c r="E15" s="14">
        <v>2</v>
      </c>
      <c r="F15" s="14">
        <v>0</v>
      </c>
      <c r="G15" s="14">
        <v>1</v>
      </c>
      <c r="H15" s="14">
        <v>3</v>
      </c>
      <c r="I15" s="15">
        <f t="shared" si="0"/>
        <v>0.33333333333333331</v>
      </c>
      <c r="J15" s="14">
        <v>0</v>
      </c>
      <c r="K15" s="14">
        <v>2</v>
      </c>
      <c r="L15" s="15">
        <f t="shared" si="1"/>
        <v>0</v>
      </c>
      <c r="M15" s="14">
        <v>0</v>
      </c>
      <c r="N15" s="14">
        <v>0</v>
      </c>
      <c r="O15" s="15">
        <f t="shared" si="2"/>
        <v>0</v>
      </c>
      <c r="P15" s="14">
        <v>3</v>
      </c>
      <c r="Q15" s="14">
        <v>1</v>
      </c>
      <c r="R15" s="14">
        <v>2</v>
      </c>
      <c r="S15" s="14">
        <v>0</v>
      </c>
      <c r="T15" s="14">
        <v>3</v>
      </c>
      <c r="U15" s="14">
        <f t="shared" si="3"/>
        <v>3</v>
      </c>
      <c r="V15" s="14">
        <v>0</v>
      </c>
      <c r="W15" s="14">
        <v>0</v>
      </c>
      <c r="X15" s="14">
        <f t="shared" si="4"/>
        <v>1</v>
      </c>
    </row>
    <row r="16" spans="1:24" x14ac:dyDescent="0.2">
      <c r="A16" s="3" t="s">
        <v>48</v>
      </c>
      <c r="B16" s="26"/>
      <c r="C16" s="26"/>
      <c r="D16" s="26"/>
      <c r="E16" s="26"/>
      <c r="F16" s="26"/>
      <c r="G16" s="26"/>
      <c r="H16" s="26"/>
      <c r="I16" s="27"/>
      <c r="J16" s="26"/>
      <c r="K16" s="26"/>
      <c r="L16" s="27"/>
      <c r="M16" s="26"/>
      <c r="N16" s="26"/>
      <c r="O16" s="27"/>
      <c r="P16" s="26"/>
      <c r="Q16" s="26"/>
      <c r="R16" s="26"/>
      <c r="S16" s="26"/>
      <c r="T16" s="26"/>
      <c r="U16" s="26"/>
      <c r="V16" s="26"/>
      <c r="W16" s="26"/>
      <c r="X16" s="26"/>
    </row>
    <row r="17" spans="1:24" x14ac:dyDescent="0.2">
      <c r="A17" s="3" t="s">
        <v>40</v>
      </c>
      <c r="B17" s="14"/>
      <c r="C17" s="14"/>
      <c r="D17" s="14">
        <f>+G17*2+J17*3+M17</f>
        <v>3</v>
      </c>
      <c r="E17" s="14">
        <v>1</v>
      </c>
      <c r="F17" s="14">
        <v>2</v>
      </c>
      <c r="G17" s="14">
        <v>1</v>
      </c>
      <c r="H17" s="14">
        <v>3</v>
      </c>
      <c r="I17" s="15">
        <f t="shared" si="0"/>
        <v>0.33333333333333331</v>
      </c>
      <c r="J17" s="14">
        <v>0</v>
      </c>
      <c r="K17" s="14">
        <v>0</v>
      </c>
      <c r="L17" s="15">
        <f t="shared" si="1"/>
        <v>0</v>
      </c>
      <c r="M17" s="14">
        <v>1</v>
      </c>
      <c r="N17" s="14">
        <v>2</v>
      </c>
      <c r="O17" s="15">
        <f t="shared" si="2"/>
        <v>0.5</v>
      </c>
      <c r="P17" s="14">
        <v>2</v>
      </c>
      <c r="Q17" s="14">
        <v>0</v>
      </c>
      <c r="R17" s="14">
        <v>0</v>
      </c>
      <c r="S17" s="14">
        <v>1</v>
      </c>
      <c r="T17" s="14">
        <v>5</v>
      </c>
      <c r="U17" s="14">
        <f t="shared" si="3"/>
        <v>6</v>
      </c>
      <c r="V17" s="14">
        <v>0</v>
      </c>
      <c r="W17" s="14">
        <v>0</v>
      </c>
      <c r="X17" s="14">
        <f t="shared" si="4"/>
        <v>9</v>
      </c>
    </row>
    <row r="18" spans="1:24" x14ac:dyDescent="0.2">
      <c r="A18" s="3" t="s">
        <v>41</v>
      </c>
      <c r="B18" s="26"/>
      <c r="C18" s="26"/>
      <c r="D18" s="26"/>
      <c r="E18" s="26"/>
      <c r="F18" s="26"/>
      <c r="G18" s="26"/>
      <c r="H18" s="26"/>
      <c r="I18" s="27"/>
      <c r="J18" s="26"/>
      <c r="K18" s="26"/>
      <c r="L18" s="27"/>
      <c r="M18" s="26"/>
      <c r="N18" s="26"/>
      <c r="O18" s="27"/>
      <c r="P18" s="26"/>
      <c r="Q18" s="26"/>
      <c r="R18" s="26"/>
      <c r="S18" s="26"/>
      <c r="T18" s="26"/>
      <c r="U18" s="26"/>
      <c r="V18" s="26"/>
      <c r="W18" s="26"/>
      <c r="X18" s="26"/>
    </row>
    <row r="19" spans="1:24" x14ac:dyDescent="0.2">
      <c r="A19" s="3" t="s">
        <v>46</v>
      </c>
      <c r="B19" s="26"/>
      <c r="C19" s="26"/>
      <c r="D19" s="26"/>
      <c r="E19" s="26"/>
      <c r="F19" s="26"/>
      <c r="G19" s="26"/>
      <c r="H19" s="26"/>
      <c r="I19" s="27"/>
      <c r="J19" s="26"/>
      <c r="K19" s="26"/>
      <c r="L19" s="27"/>
      <c r="M19" s="26"/>
      <c r="N19" s="26"/>
      <c r="O19" s="27"/>
      <c r="P19" s="26"/>
      <c r="Q19" s="26"/>
      <c r="R19" s="26"/>
      <c r="S19" s="26"/>
      <c r="T19" s="26"/>
      <c r="U19" s="26"/>
      <c r="V19" s="26"/>
      <c r="W19" s="26"/>
      <c r="X19" s="26"/>
    </row>
    <row r="20" spans="1:24" x14ac:dyDescent="0.2">
      <c r="A20" s="3" t="s">
        <v>43</v>
      </c>
      <c r="B20" s="26"/>
      <c r="C20" s="26"/>
      <c r="D20" s="26"/>
      <c r="E20" s="26"/>
      <c r="F20" s="26"/>
      <c r="G20" s="26"/>
      <c r="H20" s="26"/>
      <c r="I20" s="27"/>
      <c r="J20" s="26"/>
      <c r="K20" s="26"/>
      <c r="L20" s="27"/>
      <c r="M20" s="26"/>
      <c r="N20" s="26"/>
      <c r="O20" s="27"/>
      <c r="P20" s="26"/>
      <c r="Q20" s="26"/>
      <c r="R20" s="26"/>
      <c r="S20" s="26"/>
      <c r="T20" s="26"/>
      <c r="U20" s="26"/>
      <c r="V20" s="26"/>
      <c r="W20" s="26"/>
      <c r="X20" s="26"/>
    </row>
    <row r="21" spans="1:24" x14ac:dyDescent="0.2">
      <c r="A21" s="3" t="s">
        <v>42</v>
      </c>
      <c r="B21" s="26"/>
      <c r="C21" s="26"/>
      <c r="D21" s="26"/>
      <c r="E21" s="26"/>
      <c r="F21" s="26"/>
      <c r="G21" s="26"/>
      <c r="H21" s="26"/>
      <c r="I21" s="27"/>
      <c r="J21" s="26"/>
      <c r="K21" s="26"/>
      <c r="L21" s="27"/>
      <c r="M21" s="26"/>
      <c r="N21" s="26"/>
      <c r="O21" s="27"/>
      <c r="P21" s="26"/>
      <c r="Q21" s="26"/>
      <c r="R21" s="26"/>
      <c r="S21" s="26"/>
      <c r="T21" s="26"/>
      <c r="U21" s="26"/>
      <c r="V21" s="26"/>
      <c r="W21" s="26"/>
      <c r="X21" s="26"/>
    </row>
    <row r="22" spans="1:24" x14ac:dyDescent="0.2">
      <c r="A22" s="3" t="s">
        <v>44</v>
      </c>
      <c r="B22" s="14"/>
      <c r="C22" s="14"/>
      <c r="D22" s="14">
        <f>+G22*2+J22*3+M22</f>
        <v>0</v>
      </c>
      <c r="E22" s="14">
        <v>2</v>
      </c>
      <c r="F22" s="14">
        <v>0</v>
      </c>
      <c r="G22" s="14">
        <v>0</v>
      </c>
      <c r="H22" s="14">
        <v>2</v>
      </c>
      <c r="I22" s="15">
        <f t="shared" si="0"/>
        <v>0</v>
      </c>
      <c r="J22" s="14">
        <v>0</v>
      </c>
      <c r="K22" s="14">
        <v>1</v>
      </c>
      <c r="L22" s="15">
        <f t="shared" si="1"/>
        <v>0</v>
      </c>
      <c r="M22" s="14">
        <v>0</v>
      </c>
      <c r="N22" s="14">
        <v>0</v>
      </c>
      <c r="O22" s="15">
        <f t="shared" si="2"/>
        <v>0</v>
      </c>
      <c r="P22" s="14">
        <v>1</v>
      </c>
      <c r="Q22" s="14">
        <v>0</v>
      </c>
      <c r="R22" s="14">
        <v>0</v>
      </c>
      <c r="S22" s="14">
        <v>0</v>
      </c>
      <c r="T22" s="14">
        <v>0</v>
      </c>
      <c r="U22" s="14">
        <f t="shared" si="3"/>
        <v>0</v>
      </c>
      <c r="V22" s="14">
        <v>0</v>
      </c>
      <c r="W22" s="14">
        <v>0</v>
      </c>
      <c r="X22" s="14">
        <f t="shared" si="4"/>
        <v>-4</v>
      </c>
    </row>
    <row r="23" spans="1:24" x14ac:dyDescent="0.2">
      <c r="A23" s="3" t="s">
        <v>74</v>
      </c>
      <c r="B23" s="14"/>
      <c r="C23" s="14"/>
      <c r="D23" s="14">
        <f>+G23*2+J23*3+M23</f>
        <v>0</v>
      </c>
      <c r="E23" s="14">
        <v>0</v>
      </c>
      <c r="F23" s="14">
        <v>0</v>
      </c>
      <c r="G23" s="14">
        <v>0</v>
      </c>
      <c r="H23" s="14">
        <v>1</v>
      </c>
      <c r="I23" s="15">
        <f t="shared" si="0"/>
        <v>0</v>
      </c>
      <c r="J23" s="14">
        <v>0</v>
      </c>
      <c r="K23" s="14">
        <v>1</v>
      </c>
      <c r="L23" s="15">
        <f t="shared" si="1"/>
        <v>0</v>
      </c>
      <c r="M23" s="14">
        <v>0</v>
      </c>
      <c r="N23" s="14">
        <v>0</v>
      </c>
      <c r="O23" s="15">
        <f t="shared" si="2"/>
        <v>0</v>
      </c>
      <c r="P23" s="14">
        <v>0</v>
      </c>
      <c r="Q23" s="14">
        <v>0</v>
      </c>
      <c r="R23" s="14">
        <v>0</v>
      </c>
      <c r="S23" s="14">
        <v>0</v>
      </c>
      <c r="T23" s="14">
        <v>0</v>
      </c>
      <c r="U23" s="14">
        <f t="shared" si="3"/>
        <v>0</v>
      </c>
      <c r="V23" s="14">
        <v>0</v>
      </c>
      <c r="W23" s="14">
        <v>0</v>
      </c>
      <c r="X23" s="14">
        <f t="shared" si="4"/>
        <v>-2</v>
      </c>
    </row>
    <row r="24" spans="1:24" s="2" customFormat="1" x14ac:dyDescent="0.2">
      <c r="A24" s="16" t="s">
        <v>1</v>
      </c>
      <c r="B24" s="16">
        <f>SUM(B3:B22)</f>
        <v>0</v>
      </c>
      <c r="C24" s="16">
        <f>SUM(C3:C22)</f>
        <v>0</v>
      </c>
      <c r="D24" s="16">
        <f>SUM(D3:D23)</f>
        <v>73</v>
      </c>
      <c r="E24" s="16">
        <f>SUM(E3:E23)</f>
        <v>15</v>
      </c>
      <c r="F24" s="16">
        <f>SUM(F3:F23)</f>
        <v>9</v>
      </c>
      <c r="G24" s="16">
        <f>SUM(G3:G23)</f>
        <v>18</v>
      </c>
      <c r="H24" s="16">
        <f>SUM(H3:H23)</f>
        <v>36</v>
      </c>
      <c r="I24" s="17">
        <f>G24/H24</f>
        <v>0.5</v>
      </c>
      <c r="J24" s="16">
        <f>SUM(J3:J23)</f>
        <v>12</v>
      </c>
      <c r="K24" s="16">
        <f>SUM(K3:K23)</f>
        <v>22</v>
      </c>
      <c r="L24" s="17">
        <f>J24/K24</f>
        <v>0.54545454545454541</v>
      </c>
      <c r="M24" s="16">
        <f>SUM(M3:M23)</f>
        <v>1</v>
      </c>
      <c r="N24" s="16">
        <f>SUM(N3:N23)</f>
        <v>5</v>
      </c>
      <c r="O24" s="17">
        <f>M24/N24</f>
        <v>0.2</v>
      </c>
      <c r="P24" s="16">
        <f t="shared" ref="P24:X24" si="5">SUM(P3:P23)</f>
        <v>18</v>
      </c>
      <c r="Q24" s="16">
        <f t="shared" si="5"/>
        <v>15</v>
      </c>
      <c r="R24" s="16">
        <f t="shared" si="5"/>
        <v>12</v>
      </c>
      <c r="S24" s="16">
        <f t="shared" si="5"/>
        <v>7</v>
      </c>
      <c r="T24" s="16">
        <f t="shared" si="5"/>
        <v>32</v>
      </c>
      <c r="U24" s="16">
        <f t="shared" si="5"/>
        <v>39</v>
      </c>
      <c r="V24" s="16">
        <f t="shared" si="5"/>
        <v>0</v>
      </c>
      <c r="W24" s="16">
        <f t="shared" si="5"/>
        <v>2</v>
      </c>
      <c r="X24" s="16">
        <f t="shared" si="5"/>
        <v>97</v>
      </c>
    </row>
  </sheetData>
  <mergeCells count="15">
    <mergeCell ref="G1:I1"/>
    <mergeCell ref="V1:V2"/>
    <mergeCell ref="W1:W2"/>
    <mergeCell ref="X1:X2"/>
    <mergeCell ref="J1:L1"/>
    <mergeCell ref="M1:O1"/>
    <mergeCell ref="P1:P2"/>
    <mergeCell ref="Q1:Q2"/>
    <mergeCell ref="R1:R2"/>
    <mergeCell ref="S1:U1"/>
    <mergeCell ref="A1:A2"/>
    <mergeCell ref="B1:B2"/>
    <mergeCell ref="C1:C2"/>
    <mergeCell ref="D1:D2"/>
    <mergeCell ref="E1:F1"/>
  </mergeCells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X24"/>
  <sheetViews>
    <sheetView workbookViewId="0">
      <selection activeCell="D3" sqref="D3"/>
    </sheetView>
  </sheetViews>
  <sheetFormatPr defaultRowHeight="12.75" x14ac:dyDescent="0.2"/>
  <cols>
    <col min="1" max="1" width="17.7109375" bestFit="1" customWidth="1"/>
    <col min="2" max="2" width="7" bestFit="1" customWidth="1"/>
    <col min="3" max="3" width="6.5703125" bestFit="1" customWidth="1"/>
    <col min="4" max="4" width="5.7109375" bestFit="1" customWidth="1"/>
    <col min="5" max="5" width="5" bestFit="1" customWidth="1"/>
    <col min="6" max="6" width="6.28515625" bestFit="1" customWidth="1"/>
    <col min="7" max="8" width="3" bestFit="1" customWidth="1"/>
    <col min="9" max="9" width="7.28515625" bestFit="1" customWidth="1"/>
    <col min="10" max="10" width="2" bestFit="1" customWidth="1"/>
    <col min="11" max="11" width="3" bestFit="1" customWidth="1"/>
    <col min="12" max="12" width="7.28515625" bestFit="1" customWidth="1"/>
    <col min="13" max="14" width="3" bestFit="1" customWidth="1"/>
    <col min="15" max="15" width="8" bestFit="1" customWidth="1"/>
    <col min="16" max="16" width="6" bestFit="1" customWidth="1"/>
    <col min="17" max="18" width="3.42578125" bestFit="1" customWidth="1"/>
    <col min="19" max="20" width="2.85546875" bestFit="1" customWidth="1"/>
    <col min="21" max="21" width="3" bestFit="1" customWidth="1"/>
    <col min="22" max="22" width="8.42578125" bestFit="1" customWidth="1"/>
    <col min="24" max="24" width="8.42578125" bestFit="1" customWidth="1"/>
  </cols>
  <sheetData>
    <row r="1" spans="1:24" s="2" customFormat="1" x14ac:dyDescent="0.2">
      <c r="A1" s="96" t="s">
        <v>0</v>
      </c>
      <c r="B1" s="96" t="s">
        <v>2</v>
      </c>
      <c r="C1" s="96" t="s">
        <v>14</v>
      </c>
      <c r="D1" s="96" t="s">
        <v>3</v>
      </c>
      <c r="E1" s="96" t="s">
        <v>26</v>
      </c>
      <c r="F1" s="96"/>
      <c r="G1" s="96" t="s">
        <v>19</v>
      </c>
      <c r="H1" s="96"/>
      <c r="I1" s="96"/>
      <c r="J1" s="96" t="s">
        <v>17</v>
      </c>
      <c r="K1" s="96"/>
      <c r="L1" s="96"/>
      <c r="M1" s="96" t="s">
        <v>18</v>
      </c>
      <c r="N1" s="96"/>
      <c r="O1" s="96"/>
      <c r="P1" s="96" t="s">
        <v>15</v>
      </c>
      <c r="Q1" s="96" t="s">
        <v>22</v>
      </c>
      <c r="R1" s="96" t="s">
        <v>23</v>
      </c>
      <c r="S1" s="96" t="s">
        <v>16</v>
      </c>
      <c r="T1" s="96"/>
      <c r="U1" s="96"/>
      <c r="V1" s="95" t="s">
        <v>24</v>
      </c>
      <c r="W1" s="96" t="s">
        <v>20</v>
      </c>
      <c r="X1" s="96" t="s">
        <v>21</v>
      </c>
    </row>
    <row r="2" spans="1:24" s="2" customFormat="1" x14ac:dyDescent="0.2">
      <c r="A2" s="96"/>
      <c r="B2" s="96"/>
      <c r="C2" s="96"/>
      <c r="D2" s="96"/>
      <c r="E2" s="1" t="s">
        <v>27</v>
      </c>
      <c r="F2" s="1" t="s">
        <v>28</v>
      </c>
      <c r="G2" s="1" t="s">
        <v>8</v>
      </c>
      <c r="H2" s="1" t="s">
        <v>9</v>
      </c>
      <c r="I2" s="1" t="s">
        <v>10</v>
      </c>
      <c r="J2" s="1" t="s">
        <v>8</v>
      </c>
      <c r="K2" s="1" t="s">
        <v>9</v>
      </c>
      <c r="L2" s="1" t="s">
        <v>10</v>
      </c>
      <c r="M2" s="1" t="s">
        <v>8</v>
      </c>
      <c r="N2" s="1" t="s">
        <v>9</v>
      </c>
      <c r="O2" s="1" t="s">
        <v>10</v>
      </c>
      <c r="P2" s="96"/>
      <c r="Q2" s="96"/>
      <c r="R2" s="96"/>
      <c r="S2" s="1" t="s">
        <v>11</v>
      </c>
      <c r="T2" s="1" t="s">
        <v>13</v>
      </c>
      <c r="U2" s="1" t="s">
        <v>12</v>
      </c>
      <c r="V2" s="95"/>
      <c r="W2" s="96"/>
      <c r="X2" s="96"/>
    </row>
    <row r="3" spans="1:24" x14ac:dyDescent="0.2">
      <c r="A3" s="3" t="s">
        <v>30</v>
      </c>
      <c r="B3" s="14"/>
      <c r="C3" s="14"/>
      <c r="D3" s="14">
        <f>+G3*2+J3*3+M3</f>
        <v>5</v>
      </c>
      <c r="E3" s="14">
        <v>4</v>
      </c>
      <c r="F3" s="14">
        <v>1</v>
      </c>
      <c r="G3" s="14">
        <v>2</v>
      </c>
      <c r="H3" s="14">
        <v>7</v>
      </c>
      <c r="I3" s="15">
        <f>IF(H3=0,0,G3/H3)</f>
        <v>0.2857142857142857</v>
      </c>
      <c r="J3" s="14">
        <v>0</v>
      </c>
      <c r="K3" s="14">
        <v>0</v>
      </c>
      <c r="L3" s="15">
        <f>IF(K3=0,0,J3/K3)</f>
        <v>0</v>
      </c>
      <c r="M3" s="14">
        <v>1</v>
      </c>
      <c r="N3" s="14">
        <v>4</v>
      </c>
      <c r="O3" s="15">
        <f>IF(N3=0,0,M3/N3)</f>
        <v>0.25</v>
      </c>
      <c r="P3" s="14">
        <v>0</v>
      </c>
      <c r="Q3" s="14">
        <v>2</v>
      </c>
      <c r="R3" s="14">
        <v>1</v>
      </c>
      <c r="S3" s="14">
        <v>1</v>
      </c>
      <c r="T3" s="14">
        <v>6</v>
      </c>
      <c r="U3" s="14">
        <f>S3+T3</f>
        <v>7</v>
      </c>
      <c r="V3" s="14">
        <v>0</v>
      </c>
      <c r="W3" s="14">
        <v>1</v>
      </c>
      <c r="X3" s="14">
        <f>+D3+F3+G3+J3+M3+P3+Q3+S3+T3+W3-E3-H3-K3-N3-R3</f>
        <v>3</v>
      </c>
    </row>
    <row r="4" spans="1:24" x14ac:dyDescent="0.2">
      <c r="A4" s="3" t="s">
        <v>31</v>
      </c>
      <c r="B4" s="26"/>
      <c r="C4" s="26"/>
      <c r="D4" s="26"/>
      <c r="E4" s="26"/>
      <c r="F4" s="26"/>
      <c r="G4" s="26"/>
      <c r="H4" s="26"/>
      <c r="I4" s="27"/>
      <c r="J4" s="26"/>
      <c r="K4" s="26"/>
      <c r="L4" s="27"/>
      <c r="M4" s="26"/>
      <c r="N4" s="26"/>
      <c r="O4" s="27"/>
      <c r="P4" s="26"/>
      <c r="Q4" s="26"/>
      <c r="R4" s="26"/>
      <c r="S4" s="26"/>
      <c r="T4" s="26"/>
      <c r="U4" s="26"/>
      <c r="V4" s="26"/>
      <c r="W4" s="26"/>
      <c r="X4" s="26"/>
    </row>
    <row r="5" spans="1:24" x14ac:dyDescent="0.2">
      <c r="A5" s="3" t="s">
        <v>75</v>
      </c>
      <c r="B5" s="26"/>
      <c r="C5" s="26"/>
      <c r="D5" s="26"/>
      <c r="E5" s="26"/>
      <c r="F5" s="26"/>
      <c r="G5" s="26"/>
      <c r="H5" s="26"/>
      <c r="I5" s="27"/>
      <c r="J5" s="26"/>
      <c r="K5" s="26"/>
      <c r="L5" s="27"/>
      <c r="M5" s="26"/>
      <c r="N5" s="26"/>
      <c r="O5" s="27"/>
      <c r="P5" s="26"/>
      <c r="Q5" s="26"/>
      <c r="R5" s="26"/>
      <c r="S5" s="26"/>
      <c r="T5" s="26"/>
      <c r="U5" s="26"/>
      <c r="V5" s="26"/>
      <c r="W5" s="26"/>
      <c r="X5" s="26"/>
    </row>
    <row r="6" spans="1:24" x14ac:dyDescent="0.2">
      <c r="A6" s="3" t="s">
        <v>32</v>
      </c>
      <c r="B6" s="26"/>
      <c r="C6" s="26"/>
      <c r="D6" s="26"/>
      <c r="E6" s="26"/>
      <c r="F6" s="26"/>
      <c r="G6" s="26"/>
      <c r="H6" s="26"/>
      <c r="I6" s="27"/>
      <c r="J6" s="26"/>
      <c r="K6" s="26"/>
      <c r="L6" s="27"/>
      <c r="M6" s="26"/>
      <c r="N6" s="26"/>
      <c r="O6" s="27"/>
      <c r="P6" s="26"/>
      <c r="Q6" s="26"/>
      <c r="R6" s="26"/>
      <c r="S6" s="26"/>
      <c r="T6" s="26"/>
      <c r="U6" s="26"/>
      <c r="V6" s="26"/>
      <c r="W6" s="26"/>
      <c r="X6" s="26"/>
    </row>
    <row r="7" spans="1:24" x14ac:dyDescent="0.2">
      <c r="A7" s="3" t="s">
        <v>33</v>
      </c>
      <c r="B7" s="26"/>
      <c r="C7" s="26"/>
      <c r="D7" s="26"/>
      <c r="E7" s="26"/>
      <c r="F7" s="26"/>
      <c r="G7" s="26"/>
      <c r="H7" s="26"/>
      <c r="I7" s="27"/>
      <c r="J7" s="26"/>
      <c r="K7" s="26"/>
      <c r="L7" s="27"/>
      <c r="M7" s="26"/>
      <c r="N7" s="26"/>
      <c r="O7" s="27"/>
      <c r="P7" s="26"/>
      <c r="Q7" s="26"/>
      <c r="R7" s="26"/>
      <c r="S7" s="26"/>
      <c r="T7" s="26"/>
      <c r="U7" s="26"/>
      <c r="V7" s="26"/>
      <c r="W7" s="26"/>
      <c r="X7" s="26"/>
    </row>
    <row r="8" spans="1:24" x14ac:dyDescent="0.2">
      <c r="A8" s="3" t="s">
        <v>34</v>
      </c>
      <c r="B8" s="26"/>
      <c r="C8" s="26"/>
      <c r="D8" s="26"/>
      <c r="E8" s="26"/>
      <c r="F8" s="26"/>
      <c r="G8" s="26"/>
      <c r="H8" s="26"/>
      <c r="I8" s="27"/>
      <c r="J8" s="26"/>
      <c r="K8" s="26"/>
      <c r="L8" s="27"/>
      <c r="M8" s="26"/>
      <c r="N8" s="26"/>
      <c r="O8" s="27"/>
      <c r="P8" s="26"/>
      <c r="Q8" s="26"/>
      <c r="R8" s="26"/>
      <c r="S8" s="26"/>
      <c r="T8" s="26"/>
      <c r="U8" s="26"/>
      <c r="V8" s="26"/>
      <c r="W8" s="26"/>
      <c r="X8" s="26"/>
    </row>
    <row r="9" spans="1:24" x14ac:dyDescent="0.2">
      <c r="A9" s="3" t="s">
        <v>35</v>
      </c>
      <c r="B9" s="14"/>
      <c r="C9" s="14"/>
      <c r="D9" s="14">
        <f t="shared" ref="D9:D10" si="0">+G9*2+J9*3+M9</f>
        <v>13</v>
      </c>
      <c r="E9" s="14">
        <v>0</v>
      </c>
      <c r="F9" s="14">
        <v>6</v>
      </c>
      <c r="G9" s="14">
        <v>1</v>
      </c>
      <c r="H9" s="14">
        <v>6</v>
      </c>
      <c r="I9" s="15">
        <f t="shared" ref="I9:I19" si="1">IF(H9=0,0,G9/H9)</f>
        <v>0.16666666666666666</v>
      </c>
      <c r="J9" s="14">
        <v>1</v>
      </c>
      <c r="K9" s="14">
        <v>6</v>
      </c>
      <c r="L9" s="15">
        <f t="shared" ref="L9:L19" si="2">IF(K9=0,0,J9/K9)</f>
        <v>0.16666666666666666</v>
      </c>
      <c r="M9" s="14">
        <v>8</v>
      </c>
      <c r="N9" s="14">
        <v>8</v>
      </c>
      <c r="O9" s="15">
        <f t="shared" ref="O9:O19" si="3">IF(N9=0,0,M9/N9)</f>
        <v>1</v>
      </c>
      <c r="P9" s="14">
        <v>1</v>
      </c>
      <c r="Q9" s="14">
        <v>4</v>
      </c>
      <c r="R9" s="14">
        <v>2</v>
      </c>
      <c r="S9" s="14">
        <v>0</v>
      </c>
      <c r="T9" s="14">
        <v>6</v>
      </c>
      <c r="U9" s="14">
        <f t="shared" ref="U9:U19" si="4">S9+T9</f>
        <v>6</v>
      </c>
      <c r="V9" s="14">
        <v>0</v>
      </c>
      <c r="W9" s="14">
        <v>0</v>
      </c>
      <c r="X9" s="14">
        <f t="shared" ref="X9:X19" si="5">+D9+F9+G9+J9+M9+P9+Q9+S9+T9+W9-E9-H9-K9-N9-R9</f>
        <v>18</v>
      </c>
    </row>
    <row r="10" spans="1:24" x14ac:dyDescent="0.2">
      <c r="A10" s="3" t="s">
        <v>36</v>
      </c>
      <c r="B10" s="14"/>
      <c r="C10" s="14"/>
      <c r="D10" s="14">
        <f t="shared" si="0"/>
        <v>7</v>
      </c>
      <c r="E10" s="14">
        <v>4</v>
      </c>
      <c r="F10" s="14">
        <v>7</v>
      </c>
      <c r="G10" s="14">
        <v>1</v>
      </c>
      <c r="H10" s="14">
        <v>1</v>
      </c>
      <c r="I10" s="15">
        <f t="shared" si="1"/>
        <v>1</v>
      </c>
      <c r="J10" s="14">
        <v>0</v>
      </c>
      <c r="K10" s="14">
        <v>5</v>
      </c>
      <c r="L10" s="15">
        <f t="shared" si="2"/>
        <v>0</v>
      </c>
      <c r="M10" s="14">
        <v>5</v>
      </c>
      <c r="N10" s="14">
        <v>7</v>
      </c>
      <c r="O10" s="15">
        <f t="shared" si="3"/>
        <v>0.7142857142857143</v>
      </c>
      <c r="P10" s="14">
        <v>0</v>
      </c>
      <c r="Q10" s="14">
        <v>3</v>
      </c>
      <c r="R10" s="14">
        <v>3</v>
      </c>
      <c r="S10" s="14">
        <v>0</v>
      </c>
      <c r="T10" s="14">
        <v>2</v>
      </c>
      <c r="U10" s="14">
        <f t="shared" si="4"/>
        <v>2</v>
      </c>
      <c r="V10" s="14">
        <v>0</v>
      </c>
      <c r="W10" s="14">
        <v>0</v>
      </c>
      <c r="X10" s="14">
        <f t="shared" si="5"/>
        <v>5</v>
      </c>
    </row>
    <row r="11" spans="1:24" x14ac:dyDescent="0.2">
      <c r="A11" s="3" t="s">
        <v>47</v>
      </c>
      <c r="B11" s="26"/>
      <c r="C11" s="26"/>
      <c r="D11" s="26"/>
      <c r="E11" s="26"/>
      <c r="F11" s="26"/>
      <c r="G11" s="26"/>
      <c r="H11" s="26"/>
      <c r="I11" s="27"/>
      <c r="J11" s="26"/>
      <c r="K11" s="26"/>
      <c r="L11" s="27"/>
      <c r="M11" s="26"/>
      <c r="N11" s="26"/>
      <c r="O11" s="27"/>
      <c r="P11" s="26"/>
      <c r="Q11" s="26"/>
      <c r="R11" s="26"/>
      <c r="S11" s="26"/>
      <c r="T11" s="26"/>
      <c r="U11" s="26"/>
      <c r="V11" s="26"/>
      <c r="W11" s="26"/>
      <c r="X11" s="26"/>
    </row>
    <row r="12" spans="1:24" x14ac:dyDescent="0.2">
      <c r="A12" s="3" t="s">
        <v>37</v>
      </c>
      <c r="B12" s="14"/>
      <c r="C12" s="14"/>
      <c r="D12" s="14">
        <f t="shared" ref="D12:D15" si="6">+G12*2+J12*3+M12</f>
        <v>3</v>
      </c>
      <c r="E12" s="14">
        <v>2</v>
      </c>
      <c r="F12" s="14">
        <v>0</v>
      </c>
      <c r="G12" s="14">
        <v>0</v>
      </c>
      <c r="H12" s="14">
        <v>4</v>
      </c>
      <c r="I12" s="15">
        <f t="shared" si="1"/>
        <v>0</v>
      </c>
      <c r="J12" s="14">
        <v>1</v>
      </c>
      <c r="K12" s="14">
        <v>2</v>
      </c>
      <c r="L12" s="15">
        <f t="shared" si="2"/>
        <v>0.5</v>
      </c>
      <c r="M12" s="14">
        <v>0</v>
      </c>
      <c r="N12" s="14">
        <v>0</v>
      </c>
      <c r="O12" s="15">
        <f t="shared" si="3"/>
        <v>0</v>
      </c>
      <c r="P12" s="14">
        <v>1</v>
      </c>
      <c r="Q12" s="14">
        <v>0</v>
      </c>
      <c r="R12" s="14">
        <v>2</v>
      </c>
      <c r="S12" s="14">
        <v>3</v>
      </c>
      <c r="T12" s="14">
        <v>3</v>
      </c>
      <c r="U12" s="14">
        <f t="shared" si="4"/>
        <v>6</v>
      </c>
      <c r="V12" s="14">
        <v>0</v>
      </c>
      <c r="W12" s="14">
        <v>0</v>
      </c>
      <c r="X12" s="14">
        <f t="shared" si="5"/>
        <v>1</v>
      </c>
    </row>
    <row r="13" spans="1:24" x14ac:dyDescent="0.2">
      <c r="A13" s="3" t="s">
        <v>50</v>
      </c>
      <c r="B13" s="14"/>
      <c r="C13" s="14"/>
      <c r="D13" s="14">
        <f t="shared" si="6"/>
        <v>4</v>
      </c>
      <c r="E13" s="14">
        <v>3</v>
      </c>
      <c r="F13" s="14">
        <v>2</v>
      </c>
      <c r="G13" s="14">
        <v>2</v>
      </c>
      <c r="H13" s="14">
        <v>5</v>
      </c>
      <c r="I13" s="15">
        <f t="shared" si="1"/>
        <v>0.4</v>
      </c>
      <c r="J13" s="14">
        <v>0</v>
      </c>
      <c r="K13" s="14">
        <v>2</v>
      </c>
      <c r="L13" s="15">
        <f t="shared" si="2"/>
        <v>0</v>
      </c>
      <c r="M13" s="14">
        <v>0</v>
      </c>
      <c r="N13" s="14">
        <v>0</v>
      </c>
      <c r="O13" s="15">
        <f t="shared" si="3"/>
        <v>0</v>
      </c>
      <c r="P13" s="14">
        <v>0</v>
      </c>
      <c r="Q13" s="14">
        <v>3</v>
      </c>
      <c r="R13" s="14">
        <v>6</v>
      </c>
      <c r="S13" s="14">
        <v>0</v>
      </c>
      <c r="T13" s="14">
        <v>2</v>
      </c>
      <c r="U13" s="14">
        <f t="shared" si="4"/>
        <v>2</v>
      </c>
      <c r="V13" s="14">
        <v>0</v>
      </c>
      <c r="W13" s="14">
        <v>0</v>
      </c>
      <c r="X13" s="14">
        <f t="shared" si="5"/>
        <v>-3</v>
      </c>
    </row>
    <row r="14" spans="1:24" x14ac:dyDescent="0.2">
      <c r="A14" s="3" t="s">
        <v>38</v>
      </c>
      <c r="B14" s="14"/>
      <c r="C14" s="14"/>
      <c r="D14" s="14">
        <f t="shared" si="6"/>
        <v>4</v>
      </c>
      <c r="E14" s="14">
        <v>0</v>
      </c>
      <c r="F14" s="14">
        <v>0</v>
      </c>
      <c r="G14" s="14">
        <v>2</v>
      </c>
      <c r="H14" s="14">
        <v>8</v>
      </c>
      <c r="I14" s="15">
        <f t="shared" si="1"/>
        <v>0.25</v>
      </c>
      <c r="J14" s="14">
        <v>0</v>
      </c>
      <c r="K14" s="14">
        <v>0</v>
      </c>
      <c r="L14" s="15">
        <f t="shared" si="2"/>
        <v>0</v>
      </c>
      <c r="M14" s="14">
        <v>0</v>
      </c>
      <c r="N14" s="14">
        <v>0</v>
      </c>
      <c r="O14" s="15">
        <f t="shared" si="3"/>
        <v>0</v>
      </c>
      <c r="P14" s="14">
        <v>1</v>
      </c>
      <c r="Q14" s="14">
        <v>1</v>
      </c>
      <c r="R14" s="14">
        <v>0</v>
      </c>
      <c r="S14" s="14">
        <v>0</v>
      </c>
      <c r="T14" s="14">
        <v>3</v>
      </c>
      <c r="U14" s="14">
        <f t="shared" si="4"/>
        <v>3</v>
      </c>
      <c r="V14" s="14">
        <v>0</v>
      </c>
      <c r="W14" s="14">
        <v>0</v>
      </c>
      <c r="X14" s="14">
        <f t="shared" si="5"/>
        <v>3</v>
      </c>
    </row>
    <row r="15" spans="1:24" x14ac:dyDescent="0.2">
      <c r="A15" s="3" t="s">
        <v>39</v>
      </c>
      <c r="B15" s="14"/>
      <c r="C15" s="14"/>
      <c r="D15" s="14">
        <f t="shared" si="6"/>
        <v>1</v>
      </c>
      <c r="E15" s="14">
        <v>4</v>
      </c>
      <c r="F15" s="14">
        <v>4</v>
      </c>
      <c r="G15" s="14">
        <v>0</v>
      </c>
      <c r="H15" s="14">
        <v>1</v>
      </c>
      <c r="I15" s="15">
        <f t="shared" si="1"/>
        <v>0</v>
      </c>
      <c r="J15" s="14">
        <v>0</v>
      </c>
      <c r="K15" s="14">
        <v>1</v>
      </c>
      <c r="L15" s="15">
        <f t="shared" si="2"/>
        <v>0</v>
      </c>
      <c r="M15" s="14">
        <v>1</v>
      </c>
      <c r="N15" s="14">
        <v>6</v>
      </c>
      <c r="O15" s="15">
        <f t="shared" si="3"/>
        <v>0.16666666666666666</v>
      </c>
      <c r="P15" s="14">
        <v>0</v>
      </c>
      <c r="Q15" s="14">
        <v>1</v>
      </c>
      <c r="R15" s="14">
        <v>1</v>
      </c>
      <c r="S15" s="14">
        <v>0</v>
      </c>
      <c r="T15" s="14">
        <v>2</v>
      </c>
      <c r="U15" s="14">
        <f t="shared" si="4"/>
        <v>2</v>
      </c>
      <c r="V15" s="14">
        <v>0</v>
      </c>
      <c r="W15" s="14">
        <v>0</v>
      </c>
      <c r="X15" s="14">
        <f t="shared" si="5"/>
        <v>-4</v>
      </c>
    </row>
    <row r="16" spans="1:24" x14ac:dyDescent="0.2">
      <c r="A16" s="3" t="s">
        <v>48</v>
      </c>
      <c r="B16" s="26"/>
      <c r="C16" s="26"/>
      <c r="D16" s="26"/>
      <c r="E16" s="26"/>
      <c r="F16" s="26"/>
      <c r="G16" s="26"/>
      <c r="H16" s="26"/>
      <c r="I16" s="27"/>
      <c r="J16" s="26"/>
      <c r="K16" s="26"/>
      <c r="L16" s="27"/>
      <c r="M16" s="26"/>
      <c r="N16" s="26"/>
      <c r="O16" s="27"/>
      <c r="P16" s="26"/>
      <c r="Q16" s="26"/>
      <c r="R16" s="26"/>
      <c r="S16" s="26"/>
      <c r="T16" s="26"/>
      <c r="U16" s="26"/>
      <c r="V16" s="26"/>
      <c r="W16" s="26"/>
      <c r="X16" s="26"/>
    </row>
    <row r="17" spans="1:24" x14ac:dyDescent="0.2">
      <c r="A17" s="3" t="s">
        <v>40</v>
      </c>
      <c r="B17" s="14"/>
      <c r="C17" s="14"/>
      <c r="D17" s="14">
        <f>+G17*2+J17*3+M17</f>
        <v>0</v>
      </c>
      <c r="E17" s="14">
        <v>1</v>
      </c>
      <c r="F17" s="14">
        <v>0</v>
      </c>
      <c r="G17" s="14">
        <v>0</v>
      </c>
      <c r="H17" s="14">
        <v>1</v>
      </c>
      <c r="I17" s="15">
        <f t="shared" ref="I17" si="7">IF(H17=0,0,G17/H17)</f>
        <v>0</v>
      </c>
      <c r="J17" s="14">
        <v>0</v>
      </c>
      <c r="K17" s="14">
        <v>0</v>
      </c>
      <c r="L17" s="15">
        <f t="shared" ref="L17" si="8">IF(K17=0,0,J17/K17)</f>
        <v>0</v>
      </c>
      <c r="M17" s="14">
        <v>0</v>
      </c>
      <c r="N17" s="14">
        <v>0</v>
      </c>
      <c r="O17" s="15">
        <f t="shared" ref="O17" si="9">IF(N17=0,0,M17/N17)</f>
        <v>0</v>
      </c>
      <c r="P17" s="14">
        <v>0</v>
      </c>
      <c r="Q17" s="14">
        <v>0</v>
      </c>
      <c r="R17" s="14">
        <v>1</v>
      </c>
      <c r="S17" s="14">
        <v>1</v>
      </c>
      <c r="T17" s="14">
        <v>0</v>
      </c>
      <c r="U17" s="14">
        <f t="shared" ref="U17" si="10">S17+T17</f>
        <v>1</v>
      </c>
      <c r="V17" s="14">
        <v>0</v>
      </c>
      <c r="W17" s="14">
        <v>0</v>
      </c>
      <c r="X17" s="14">
        <f t="shared" ref="X17" si="11">+D17+F17+G17+J17+M17+P17+Q17+S17+T17+W17-E17-H17-K17-N17-R17</f>
        <v>-2</v>
      </c>
    </row>
    <row r="18" spans="1:24" x14ac:dyDescent="0.2">
      <c r="A18" s="3" t="s">
        <v>41</v>
      </c>
      <c r="B18" s="26"/>
      <c r="C18" s="26"/>
      <c r="D18" s="26"/>
      <c r="E18" s="26"/>
      <c r="F18" s="26"/>
      <c r="G18" s="26"/>
      <c r="H18" s="26"/>
      <c r="I18" s="27"/>
      <c r="J18" s="26"/>
      <c r="K18" s="26"/>
      <c r="L18" s="27"/>
      <c r="M18" s="26"/>
      <c r="N18" s="26"/>
      <c r="O18" s="27"/>
      <c r="P18" s="26"/>
      <c r="Q18" s="26"/>
      <c r="R18" s="26"/>
      <c r="S18" s="26"/>
      <c r="T18" s="26"/>
      <c r="U18" s="26"/>
      <c r="V18" s="26"/>
      <c r="W18" s="26"/>
      <c r="X18" s="26"/>
    </row>
    <row r="19" spans="1:24" x14ac:dyDescent="0.2">
      <c r="A19" s="3" t="s">
        <v>46</v>
      </c>
      <c r="B19" s="14"/>
      <c r="C19" s="14"/>
      <c r="D19" s="14">
        <f>+G19*2+J19*3+M19</f>
        <v>2</v>
      </c>
      <c r="E19" s="14">
        <v>5</v>
      </c>
      <c r="F19" s="14">
        <v>1</v>
      </c>
      <c r="G19" s="14">
        <v>1</v>
      </c>
      <c r="H19" s="14">
        <v>2</v>
      </c>
      <c r="I19" s="15">
        <f t="shared" si="1"/>
        <v>0.5</v>
      </c>
      <c r="J19" s="14">
        <v>0</v>
      </c>
      <c r="K19" s="14">
        <v>0</v>
      </c>
      <c r="L19" s="15">
        <f t="shared" si="2"/>
        <v>0</v>
      </c>
      <c r="M19" s="14">
        <v>0</v>
      </c>
      <c r="N19" s="14">
        <v>0</v>
      </c>
      <c r="O19" s="15">
        <f t="shared" si="3"/>
        <v>0</v>
      </c>
      <c r="P19" s="14">
        <v>0</v>
      </c>
      <c r="Q19" s="14">
        <v>0</v>
      </c>
      <c r="R19" s="14">
        <v>1</v>
      </c>
      <c r="S19" s="14">
        <v>2</v>
      </c>
      <c r="T19" s="14">
        <v>0</v>
      </c>
      <c r="U19" s="14">
        <f t="shared" si="4"/>
        <v>2</v>
      </c>
      <c r="V19" s="14">
        <v>0</v>
      </c>
      <c r="W19" s="14">
        <v>0</v>
      </c>
      <c r="X19" s="14">
        <f t="shared" si="5"/>
        <v>-2</v>
      </c>
    </row>
    <row r="20" spans="1:24" x14ac:dyDescent="0.2">
      <c r="A20" s="3" t="s">
        <v>43</v>
      </c>
      <c r="B20" s="26"/>
      <c r="C20" s="26"/>
      <c r="D20" s="26"/>
      <c r="E20" s="26"/>
      <c r="F20" s="26"/>
      <c r="G20" s="26"/>
      <c r="H20" s="26"/>
      <c r="I20" s="27"/>
      <c r="J20" s="26"/>
      <c r="K20" s="26"/>
      <c r="L20" s="27"/>
      <c r="M20" s="26"/>
      <c r="N20" s="26"/>
      <c r="O20" s="27"/>
      <c r="P20" s="26"/>
      <c r="Q20" s="26"/>
      <c r="R20" s="26"/>
      <c r="S20" s="26"/>
      <c r="T20" s="26"/>
      <c r="U20" s="26"/>
      <c r="V20" s="26"/>
      <c r="W20" s="26"/>
      <c r="X20" s="26"/>
    </row>
    <row r="21" spans="1:24" x14ac:dyDescent="0.2">
      <c r="A21" s="3" t="s">
        <v>42</v>
      </c>
      <c r="B21" s="26"/>
      <c r="C21" s="26"/>
      <c r="D21" s="26"/>
      <c r="E21" s="26"/>
      <c r="F21" s="26"/>
      <c r="G21" s="26"/>
      <c r="H21" s="26"/>
      <c r="I21" s="27"/>
      <c r="J21" s="26"/>
      <c r="K21" s="26"/>
      <c r="L21" s="27"/>
      <c r="M21" s="26"/>
      <c r="N21" s="26"/>
      <c r="O21" s="27"/>
      <c r="P21" s="26"/>
      <c r="Q21" s="26"/>
      <c r="R21" s="26"/>
      <c r="S21" s="26"/>
      <c r="T21" s="26"/>
      <c r="U21" s="26"/>
      <c r="V21" s="26"/>
      <c r="W21" s="26"/>
      <c r="X21" s="26"/>
    </row>
    <row r="22" spans="1:24" x14ac:dyDescent="0.2">
      <c r="A22" s="3" t="s">
        <v>44</v>
      </c>
      <c r="B22" s="26"/>
      <c r="C22" s="26"/>
      <c r="D22" s="26"/>
      <c r="E22" s="26"/>
      <c r="F22" s="26"/>
      <c r="G22" s="26"/>
      <c r="H22" s="26"/>
      <c r="I22" s="27"/>
      <c r="J22" s="26"/>
      <c r="K22" s="26"/>
      <c r="L22" s="27"/>
      <c r="M22" s="26"/>
      <c r="N22" s="26"/>
      <c r="O22" s="27"/>
      <c r="P22" s="26"/>
      <c r="Q22" s="26"/>
      <c r="R22" s="26"/>
      <c r="S22" s="26"/>
      <c r="T22" s="26"/>
      <c r="U22" s="26"/>
      <c r="V22" s="26"/>
      <c r="W22" s="26"/>
      <c r="X22" s="26"/>
    </row>
    <row r="23" spans="1:24" x14ac:dyDescent="0.2">
      <c r="A23" s="3" t="s">
        <v>74</v>
      </c>
      <c r="B23" s="26"/>
      <c r="C23" s="26"/>
      <c r="D23" s="26"/>
      <c r="E23" s="26"/>
      <c r="F23" s="26"/>
      <c r="G23" s="26"/>
      <c r="H23" s="26"/>
      <c r="I23" s="27"/>
      <c r="J23" s="26"/>
      <c r="K23" s="26"/>
      <c r="L23" s="27"/>
      <c r="M23" s="26"/>
      <c r="N23" s="26"/>
      <c r="O23" s="27"/>
      <c r="P23" s="26"/>
      <c r="Q23" s="26"/>
      <c r="R23" s="26"/>
      <c r="S23" s="26"/>
      <c r="T23" s="26"/>
      <c r="U23" s="26"/>
      <c r="V23" s="26"/>
      <c r="W23" s="26"/>
      <c r="X23" s="26"/>
    </row>
    <row r="24" spans="1:24" s="2" customFormat="1" x14ac:dyDescent="0.2">
      <c r="A24" s="16" t="s">
        <v>1</v>
      </c>
      <c r="B24" s="16">
        <f>SUM(B3:B22)</f>
        <v>0</v>
      </c>
      <c r="C24" s="16">
        <f>SUM(C3:C22)</f>
        <v>0</v>
      </c>
      <c r="D24" s="16">
        <f>SUM(D3:D23)</f>
        <v>39</v>
      </c>
      <c r="E24" s="16">
        <f>SUM(E3:E23)</f>
        <v>23</v>
      </c>
      <c r="F24" s="16">
        <f>SUM(F3:F23)</f>
        <v>21</v>
      </c>
      <c r="G24" s="16">
        <f>SUM(G3:G23)</f>
        <v>9</v>
      </c>
      <c r="H24" s="16">
        <f>SUM(H3:H23)</f>
        <v>35</v>
      </c>
      <c r="I24" s="17">
        <f>G24/H24</f>
        <v>0.25714285714285712</v>
      </c>
      <c r="J24" s="16">
        <f>SUM(J3:J23)</f>
        <v>2</v>
      </c>
      <c r="K24" s="16">
        <f>SUM(K3:K23)</f>
        <v>16</v>
      </c>
      <c r="L24" s="17">
        <f>J24/K24</f>
        <v>0.125</v>
      </c>
      <c r="M24" s="16">
        <f>SUM(M3:M23)</f>
        <v>15</v>
      </c>
      <c r="N24" s="16">
        <f>SUM(N3:N23)</f>
        <v>25</v>
      </c>
      <c r="O24" s="17">
        <f>M24/N24</f>
        <v>0.6</v>
      </c>
      <c r="P24" s="16">
        <f t="shared" ref="P24:X24" si="12">SUM(P3:P23)</f>
        <v>3</v>
      </c>
      <c r="Q24" s="16">
        <f t="shared" si="12"/>
        <v>14</v>
      </c>
      <c r="R24" s="16">
        <f t="shared" si="12"/>
        <v>17</v>
      </c>
      <c r="S24" s="16">
        <f t="shared" si="12"/>
        <v>7</v>
      </c>
      <c r="T24" s="16">
        <f t="shared" si="12"/>
        <v>24</v>
      </c>
      <c r="U24" s="16">
        <f t="shared" si="12"/>
        <v>31</v>
      </c>
      <c r="V24" s="16">
        <f t="shared" si="12"/>
        <v>0</v>
      </c>
      <c r="W24" s="16">
        <f t="shared" si="12"/>
        <v>1</v>
      </c>
      <c r="X24" s="16">
        <f t="shared" si="12"/>
        <v>19</v>
      </c>
    </row>
  </sheetData>
  <mergeCells count="15">
    <mergeCell ref="G1:I1"/>
    <mergeCell ref="V1:V2"/>
    <mergeCell ref="W1:W2"/>
    <mergeCell ref="X1:X2"/>
    <mergeCell ref="J1:L1"/>
    <mergeCell ref="M1:O1"/>
    <mergeCell ref="P1:P2"/>
    <mergeCell ref="Q1:Q2"/>
    <mergeCell ref="R1:R2"/>
    <mergeCell ref="S1:U1"/>
    <mergeCell ref="A1:A2"/>
    <mergeCell ref="B1:B2"/>
    <mergeCell ref="C1:C2"/>
    <mergeCell ref="D1:D2"/>
    <mergeCell ref="E1:F1"/>
  </mergeCells>
  <pageMargins left="0.75" right="0.75" top="1" bottom="1" header="0.5" footer="0.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X24"/>
  <sheetViews>
    <sheetView workbookViewId="0">
      <selection activeCell="D5" sqref="D5"/>
    </sheetView>
  </sheetViews>
  <sheetFormatPr defaultRowHeight="12.75" x14ac:dyDescent="0.2"/>
  <cols>
    <col min="1" max="1" width="17.7109375" bestFit="1" customWidth="1"/>
    <col min="2" max="2" width="7" bestFit="1" customWidth="1"/>
    <col min="3" max="3" width="6.5703125" bestFit="1" customWidth="1"/>
    <col min="4" max="4" width="5.7109375" bestFit="1" customWidth="1"/>
    <col min="5" max="5" width="5" bestFit="1" customWidth="1"/>
    <col min="6" max="6" width="5.5703125" customWidth="1"/>
    <col min="7" max="8" width="3" bestFit="1" customWidth="1"/>
    <col min="9" max="9" width="7.28515625" bestFit="1" customWidth="1"/>
    <col min="10" max="10" width="2" bestFit="1" customWidth="1"/>
    <col min="11" max="11" width="3" bestFit="1" customWidth="1"/>
    <col min="12" max="12" width="7.28515625" bestFit="1" customWidth="1"/>
    <col min="13" max="14" width="2" bestFit="1" customWidth="1"/>
    <col min="15" max="15" width="8" bestFit="1" customWidth="1"/>
    <col min="16" max="16" width="6" bestFit="1" customWidth="1"/>
    <col min="17" max="18" width="3.42578125" bestFit="1" customWidth="1"/>
    <col min="19" max="20" width="2.85546875" bestFit="1" customWidth="1"/>
    <col min="21" max="21" width="3" bestFit="1" customWidth="1"/>
    <col min="22" max="22" width="8.42578125" bestFit="1" customWidth="1"/>
    <col min="24" max="24" width="8.42578125" bestFit="1" customWidth="1"/>
  </cols>
  <sheetData>
    <row r="1" spans="1:24" s="2" customFormat="1" x14ac:dyDescent="0.2">
      <c r="A1" s="96" t="s">
        <v>0</v>
      </c>
      <c r="B1" s="96" t="s">
        <v>2</v>
      </c>
      <c r="C1" s="96" t="s">
        <v>14</v>
      </c>
      <c r="D1" s="96" t="s">
        <v>3</v>
      </c>
      <c r="E1" s="96" t="s">
        <v>26</v>
      </c>
      <c r="F1" s="96"/>
      <c r="G1" s="96" t="s">
        <v>19</v>
      </c>
      <c r="H1" s="96"/>
      <c r="I1" s="96"/>
      <c r="J1" s="96" t="s">
        <v>17</v>
      </c>
      <c r="K1" s="96"/>
      <c r="L1" s="96"/>
      <c r="M1" s="96" t="s">
        <v>18</v>
      </c>
      <c r="N1" s="96"/>
      <c r="O1" s="96"/>
      <c r="P1" s="96" t="s">
        <v>15</v>
      </c>
      <c r="Q1" s="96" t="s">
        <v>22</v>
      </c>
      <c r="R1" s="96" t="s">
        <v>23</v>
      </c>
      <c r="S1" s="96" t="s">
        <v>16</v>
      </c>
      <c r="T1" s="96"/>
      <c r="U1" s="96"/>
      <c r="V1" s="95" t="s">
        <v>24</v>
      </c>
      <c r="W1" s="96" t="s">
        <v>20</v>
      </c>
      <c r="X1" s="96" t="s">
        <v>21</v>
      </c>
    </row>
    <row r="2" spans="1:24" s="2" customFormat="1" x14ac:dyDescent="0.2">
      <c r="A2" s="96"/>
      <c r="B2" s="96"/>
      <c r="C2" s="96"/>
      <c r="D2" s="96"/>
      <c r="E2" s="1" t="s">
        <v>27</v>
      </c>
      <c r="F2" s="1" t="s">
        <v>28</v>
      </c>
      <c r="G2" s="1" t="s">
        <v>8</v>
      </c>
      <c r="H2" s="1" t="s">
        <v>9</v>
      </c>
      <c r="I2" s="1" t="s">
        <v>10</v>
      </c>
      <c r="J2" s="1" t="s">
        <v>8</v>
      </c>
      <c r="K2" s="1" t="s">
        <v>9</v>
      </c>
      <c r="L2" s="1" t="s">
        <v>10</v>
      </c>
      <c r="M2" s="1" t="s">
        <v>8</v>
      </c>
      <c r="N2" s="1" t="s">
        <v>9</v>
      </c>
      <c r="O2" s="1" t="s">
        <v>10</v>
      </c>
      <c r="P2" s="96"/>
      <c r="Q2" s="96"/>
      <c r="R2" s="96"/>
      <c r="S2" s="1" t="s">
        <v>11</v>
      </c>
      <c r="T2" s="1" t="s">
        <v>13</v>
      </c>
      <c r="U2" s="1" t="s">
        <v>12</v>
      </c>
      <c r="V2" s="95"/>
      <c r="W2" s="96"/>
      <c r="X2" s="96"/>
    </row>
    <row r="3" spans="1:24" x14ac:dyDescent="0.2">
      <c r="A3" s="3" t="s">
        <v>30</v>
      </c>
      <c r="B3" s="26"/>
      <c r="C3" s="26"/>
      <c r="D3" s="26"/>
      <c r="E3" s="26"/>
      <c r="F3" s="26"/>
      <c r="G3" s="26"/>
      <c r="H3" s="26"/>
      <c r="I3" s="27"/>
      <c r="J3" s="26"/>
      <c r="K3" s="26"/>
      <c r="L3" s="27"/>
      <c r="M3" s="26"/>
      <c r="N3" s="26"/>
      <c r="O3" s="27"/>
      <c r="P3" s="26"/>
      <c r="Q3" s="26"/>
      <c r="R3" s="26"/>
      <c r="S3" s="26"/>
      <c r="T3" s="26"/>
      <c r="U3" s="26"/>
      <c r="V3" s="26"/>
      <c r="W3" s="26"/>
      <c r="X3" s="26"/>
    </row>
    <row r="4" spans="1:24" x14ac:dyDescent="0.2">
      <c r="A4" s="3" t="s">
        <v>31</v>
      </c>
      <c r="B4" s="26"/>
      <c r="C4" s="26"/>
      <c r="D4" s="26"/>
      <c r="E4" s="26"/>
      <c r="F4" s="26"/>
      <c r="G4" s="26"/>
      <c r="H4" s="26"/>
      <c r="I4" s="27"/>
      <c r="J4" s="26"/>
      <c r="K4" s="26"/>
      <c r="L4" s="27"/>
      <c r="M4" s="26"/>
      <c r="N4" s="26"/>
      <c r="O4" s="27"/>
      <c r="P4" s="26"/>
      <c r="Q4" s="26"/>
      <c r="R4" s="26"/>
      <c r="S4" s="26"/>
      <c r="T4" s="26"/>
      <c r="U4" s="26"/>
      <c r="V4" s="26"/>
      <c r="W4" s="26"/>
      <c r="X4" s="26"/>
    </row>
    <row r="5" spans="1:24" x14ac:dyDescent="0.2">
      <c r="A5" s="3" t="s">
        <v>75</v>
      </c>
      <c r="B5" s="14"/>
      <c r="C5" s="14"/>
      <c r="D5" s="14">
        <f>+G5*2+J5*3+M5</f>
        <v>1</v>
      </c>
      <c r="E5" s="14">
        <v>1</v>
      </c>
      <c r="F5" s="14">
        <v>0</v>
      </c>
      <c r="G5" s="14">
        <v>0</v>
      </c>
      <c r="H5" s="14">
        <v>0</v>
      </c>
      <c r="I5" s="15">
        <f t="shared" ref="I5" si="0">IF(H5=0,0,G5/H5)</f>
        <v>0</v>
      </c>
      <c r="J5" s="14">
        <v>0</v>
      </c>
      <c r="K5" s="14">
        <v>0</v>
      </c>
      <c r="L5" s="15">
        <f t="shared" ref="L5" si="1">IF(K5=0,0,J5/K5)</f>
        <v>0</v>
      </c>
      <c r="M5" s="14">
        <v>1</v>
      </c>
      <c r="N5" s="14">
        <v>2</v>
      </c>
      <c r="O5" s="15">
        <f t="shared" ref="O5" si="2">IF(N5=0,0,M5/N5)</f>
        <v>0.5</v>
      </c>
      <c r="P5" s="14">
        <v>0</v>
      </c>
      <c r="Q5" s="14">
        <v>0</v>
      </c>
      <c r="R5" s="14">
        <v>0</v>
      </c>
      <c r="S5" s="14">
        <v>0</v>
      </c>
      <c r="T5" s="14">
        <v>0</v>
      </c>
      <c r="U5" s="14">
        <f t="shared" ref="U5" si="3">S5+T5</f>
        <v>0</v>
      </c>
      <c r="V5" s="14">
        <v>0</v>
      </c>
      <c r="W5" s="14">
        <v>0</v>
      </c>
      <c r="X5" s="14">
        <f t="shared" ref="X5" si="4">+D5+F5+G5+J5+M5+P5+Q5+S5+T5+W5-E5-H5-K5-N5-R5</f>
        <v>-1</v>
      </c>
    </row>
    <row r="6" spans="1:24" x14ac:dyDescent="0.2">
      <c r="A6" s="3" t="s">
        <v>32</v>
      </c>
      <c r="B6" s="26"/>
      <c r="C6" s="26"/>
      <c r="D6" s="26"/>
      <c r="E6" s="26"/>
      <c r="F6" s="26"/>
      <c r="G6" s="26"/>
      <c r="H6" s="26"/>
      <c r="I6" s="27"/>
      <c r="J6" s="26"/>
      <c r="K6" s="26"/>
      <c r="L6" s="27"/>
      <c r="M6" s="26"/>
      <c r="N6" s="26"/>
      <c r="O6" s="27"/>
      <c r="P6" s="26"/>
      <c r="Q6" s="26"/>
      <c r="R6" s="26"/>
      <c r="S6" s="26"/>
      <c r="T6" s="26"/>
      <c r="U6" s="26"/>
      <c r="V6" s="26"/>
      <c r="W6" s="26"/>
      <c r="X6" s="26"/>
    </row>
    <row r="7" spans="1:24" x14ac:dyDescent="0.2">
      <c r="A7" s="3" t="s">
        <v>33</v>
      </c>
      <c r="B7" s="26"/>
      <c r="C7" s="26"/>
      <c r="D7" s="26"/>
      <c r="E7" s="26"/>
      <c r="F7" s="26"/>
      <c r="G7" s="26"/>
      <c r="H7" s="26"/>
      <c r="I7" s="27"/>
      <c r="J7" s="26"/>
      <c r="K7" s="26"/>
      <c r="L7" s="27"/>
      <c r="M7" s="26"/>
      <c r="N7" s="26"/>
      <c r="O7" s="27"/>
      <c r="P7" s="26"/>
      <c r="Q7" s="26"/>
      <c r="R7" s="26"/>
      <c r="S7" s="26"/>
      <c r="T7" s="26"/>
      <c r="U7" s="26"/>
      <c r="V7" s="26"/>
      <c r="W7" s="26"/>
      <c r="X7" s="26"/>
    </row>
    <row r="8" spans="1:24" x14ac:dyDescent="0.2">
      <c r="A8" s="3" t="s">
        <v>34</v>
      </c>
      <c r="B8" s="26"/>
      <c r="C8" s="26"/>
      <c r="D8" s="26"/>
      <c r="E8" s="26"/>
      <c r="F8" s="26"/>
      <c r="G8" s="26"/>
      <c r="H8" s="26"/>
      <c r="I8" s="27"/>
      <c r="J8" s="26"/>
      <c r="K8" s="26"/>
      <c r="L8" s="27"/>
      <c r="M8" s="26"/>
      <c r="N8" s="26"/>
      <c r="O8" s="27"/>
      <c r="P8" s="26"/>
      <c r="Q8" s="26"/>
      <c r="R8" s="26"/>
      <c r="S8" s="26"/>
      <c r="T8" s="26"/>
      <c r="U8" s="26"/>
      <c r="V8" s="26"/>
      <c r="W8" s="26"/>
      <c r="X8" s="26"/>
    </row>
    <row r="9" spans="1:24" x14ac:dyDescent="0.2">
      <c r="A9" s="3" t="s">
        <v>35</v>
      </c>
      <c r="B9" s="26"/>
      <c r="C9" s="26"/>
      <c r="D9" s="26"/>
      <c r="E9" s="26"/>
      <c r="F9" s="26"/>
      <c r="G9" s="26"/>
      <c r="H9" s="26"/>
      <c r="I9" s="27"/>
      <c r="J9" s="26"/>
      <c r="K9" s="26"/>
      <c r="L9" s="27"/>
      <c r="M9" s="26"/>
      <c r="N9" s="26"/>
      <c r="O9" s="27"/>
      <c r="P9" s="26"/>
      <c r="Q9" s="26"/>
      <c r="R9" s="26"/>
      <c r="S9" s="26"/>
      <c r="T9" s="26"/>
      <c r="U9" s="26"/>
      <c r="V9" s="26"/>
      <c r="W9" s="26"/>
      <c r="X9" s="26"/>
    </row>
    <row r="10" spans="1:24" x14ac:dyDescent="0.2">
      <c r="A10" s="3" t="s">
        <v>36</v>
      </c>
      <c r="B10" s="14"/>
      <c r="C10" s="14"/>
      <c r="D10" s="14">
        <f t="shared" ref="D10:D15" si="5">+G10*2+J10*3+M10</f>
        <v>13</v>
      </c>
      <c r="E10" s="14">
        <v>5</v>
      </c>
      <c r="F10" s="14">
        <v>2</v>
      </c>
      <c r="G10" s="14">
        <v>2</v>
      </c>
      <c r="H10" s="14">
        <v>3</v>
      </c>
      <c r="I10" s="15">
        <f t="shared" ref="I10:I19" si="6">IF(H10=0,0,G10/H10)</f>
        <v>0.66666666666666663</v>
      </c>
      <c r="J10" s="14">
        <v>3</v>
      </c>
      <c r="K10" s="14">
        <v>7</v>
      </c>
      <c r="L10" s="15">
        <f t="shared" ref="L10:L19" si="7">IF(K10=0,0,J10/K10)</f>
        <v>0.42857142857142855</v>
      </c>
      <c r="M10" s="14">
        <v>0</v>
      </c>
      <c r="N10" s="14">
        <v>0</v>
      </c>
      <c r="O10" s="15">
        <f t="shared" ref="O10:O19" si="8">IF(N10=0,0,M10/N10)</f>
        <v>0</v>
      </c>
      <c r="P10" s="14">
        <v>3</v>
      </c>
      <c r="Q10" s="14">
        <v>3</v>
      </c>
      <c r="R10" s="14">
        <v>2</v>
      </c>
      <c r="S10" s="14">
        <v>0</v>
      </c>
      <c r="T10" s="14">
        <v>3</v>
      </c>
      <c r="U10" s="14">
        <f t="shared" ref="U10:U19" si="9">S10+T10</f>
        <v>3</v>
      </c>
      <c r="V10" s="14">
        <v>0</v>
      </c>
      <c r="W10" s="14">
        <v>0</v>
      </c>
      <c r="X10" s="14">
        <f t="shared" ref="X10:X19" si="10">+D10+F10+G10+J10+M10+P10+Q10+S10+T10+W10-E10-H10-K10-N10-R10</f>
        <v>12</v>
      </c>
    </row>
    <row r="11" spans="1:24" x14ac:dyDescent="0.2">
      <c r="A11" s="3" t="s">
        <v>47</v>
      </c>
      <c r="B11" s="14"/>
      <c r="C11" s="14"/>
      <c r="D11" s="14">
        <f t="shared" si="5"/>
        <v>0</v>
      </c>
      <c r="E11" s="14">
        <v>0</v>
      </c>
      <c r="F11" s="14">
        <v>0</v>
      </c>
      <c r="G11" s="14">
        <v>0</v>
      </c>
      <c r="H11" s="14">
        <v>0</v>
      </c>
      <c r="I11" s="15">
        <f t="shared" ref="I11" si="11">IF(H11=0,0,G11/H11)</f>
        <v>0</v>
      </c>
      <c r="J11" s="14">
        <v>0</v>
      </c>
      <c r="K11" s="14">
        <v>0</v>
      </c>
      <c r="L11" s="15">
        <f t="shared" ref="L11" si="12">IF(K11=0,0,J11/K11)</f>
        <v>0</v>
      </c>
      <c r="M11" s="14">
        <v>0</v>
      </c>
      <c r="N11" s="14">
        <v>0</v>
      </c>
      <c r="O11" s="15">
        <f t="shared" ref="O11" si="13">IF(N11=0,0,M11/N11)</f>
        <v>0</v>
      </c>
      <c r="P11" s="14">
        <v>1</v>
      </c>
      <c r="Q11" s="14">
        <v>0</v>
      </c>
      <c r="R11" s="14">
        <v>0</v>
      </c>
      <c r="S11" s="14">
        <v>0</v>
      </c>
      <c r="T11" s="14">
        <v>0</v>
      </c>
      <c r="U11" s="14">
        <f t="shared" ref="U11" si="14">S11+T11</f>
        <v>0</v>
      </c>
      <c r="V11" s="14">
        <v>0</v>
      </c>
      <c r="W11" s="14">
        <v>0</v>
      </c>
      <c r="X11" s="14">
        <f t="shared" ref="X11" si="15">+D11+F11+G11+J11+M11+P11+Q11+S11+T11+W11-E11-H11-K11-N11-R11</f>
        <v>1</v>
      </c>
    </row>
    <row r="12" spans="1:24" x14ac:dyDescent="0.2">
      <c r="A12" s="3" t="s">
        <v>37</v>
      </c>
      <c r="B12" s="14"/>
      <c r="C12" s="14"/>
      <c r="D12" s="14">
        <f t="shared" si="5"/>
        <v>8</v>
      </c>
      <c r="E12" s="14">
        <v>1</v>
      </c>
      <c r="F12" s="14">
        <v>1</v>
      </c>
      <c r="G12" s="14">
        <v>1</v>
      </c>
      <c r="H12" s="14">
        <v>6</v>
      </c>
      <c r="I12" s="15">
        <f t="shared" si="6"/>
        <v>0.16666666666666666</v>
      </c>
      <c r="J12" s="14">
        <v>2</v>
      </c>
      <c r="K12" s="14">
        <v>3</v>
      </c>
      <c r="L12" s="15">
        <f t="shared" si="7"/>
        <v>0.66666666666666663</v>
      </c>
      <c r="M12" s="14">
        <v>0</v>
      </c>
      <c r="N12" s="14">
        <v>0</v>
      </c>
      <c r="O12" s="15">
        <f t="shared" si="8"/>
        <v>0</v>
      </c>
      <c r="P12" s="14">
        <v>2</v>
      </c>
      <c r="Q12" s="14">
        <v>1</v>
      </c>
      <c r="R12" s="14">
        <v>0</v>
      </c>
      <c r="S12" s="14">
        <v>1</v>
      </c>
      <c r="T12" s="14">
        <v>5</v>
      </c>
      <c r="U12" s="14">
        <f t="shared" si="9"/>
        <v>6</v>
      </c>
      <c r="V12" s="14">
        <v>0</v>
      </c>
      <c r="W12" s="14">
        <v>0</v>
      </c>
      <c r="X12" s="14">
        <f t="shared" si="10"/>
        <v>11</v>
      </c>
    </row>
    <row r="13" spans="1:24" x14ac:dyDescent="0.2">
      <c r="A13" s="3" t="s">
        <v>50</v>
      </c>
      <c r="B13" s="14"/>
      <c r="C13" s="14"/>
      <c r="D13" s="14">
        <f t="shared" si="5"/>
        <v>1</v>
      </c>
      <c r="E13" s="14">
        <v>1</v>
      </c>
      <c r="F13" s="14">
        <v>2</v>
      </c>
      <c r="G13" s="14">
        <v>0</v>
      </c>
      <c r="H13" s="14">
        <v>6</v>
      </c>
      <c r="I13" s="15">
        <f t="shared" si="6"/>
        <v>0</v>
      </c>
      <c r="J13" s="14">
        <v>0</v>
      </c>
      <c r="K13" s="14">
        <v>3</v>
      </c>
      <c r="L13" s="15">
        <f t="shared" si="7"/>
        <v>0</v>
      </c>
      <c r="M13" s="14">
        <v>1</v>
      </c>
      <c r="N13" s="14">
        <v>2</v>
      </c>
      <c r="O13" s="15">
        <f t="shared" si="8"/>
        <v>0.5</v>
      </c>
      <c r="P13" s="14">
        <v>0</v>
      </c>
      <c r="Q13" s="14">
        <v>3</v>
      </c>
      <c r="R13" s="14">
        <v>3</v>
      </c>
      <c r="S13" s="14">
        <v>0</v>
      </c>
      <c r="T13" s="14">
        <v>4</v>
      </c>
      <c r="U13" s="14">
        <f t="shared" si="9"/>
        <v>4</v>
      </c>
      <c r="V13" s="14">
        <v>0</v>
      </c>
      <c r="W13" s="14">
        <v>0</v>
      </c>
      <c r="X13" s="14">
        <f t="shared" si="10"/>
        <v>-4</v>
      </c>
    </row>
    <row r="14" spans="1:24" x14ac:dyDescent="0.2">
      <c r="A14" s="3" t="s">
        <v>38</v>
      </c>
      <c r="B14" s="14"/>
      <c r="C14" s="14"/>
      <c r="D14" s="14">
        <f t="shared" si="5"/>
        <v>12</v>
      </c>
      <c r="E14" s="14">
        <v>2</v>
      </c>
      <c r="F14" s="14">
        <v>2</v>
      </c>
      <c r="G14" s="14">
        <v>3</v>
      </c>
      <c r="H14" s="14">
        <v>8</v>
      </c>
      <c r="I14" s="15">
        <f t="shared" si="6"/>
        <v>0.375</v>
      </c>
      <c r="J14" s="14">
        <v>1</v>
      </c>
      <c r="K14" s="14">
        <v>4</v>
      </c>
      <c r="L14" s="15">
        <f t="shared" si="7"/>
        <v>0.25</v>
      </c>
      <c r="M14" s="14">
        <v>3</v>
      </c>
      <c r="N14" s="14">
        <v>4</v>
      </c>
      <c r="O14" s="15">
        <f t="shared" si="8"/>
        <v>0.75</v>
      </c>
      <c r="P14" s="14">
        <v>0</v>
      </c>
      <c r="Q14" s="14">
        <v>0</v>
      </c>
      <c r="R14" s="14">
        <v>0</v>
      </c>
      <c r="S14" s="14">
        <v>1</v>
      </c>
      <c r="T14" s="14">
        <v>5</v>
      </c>
      <c r="U14" s="14">
        <f t="shared" si="9"/>
        <v>6</v>
      </c>
      <c r="V14" s="14">
        <v>0</v>
      </c>
      <c r="W14" s="14">
        <v>0</v>
      </c>
      <c r="X14" s="14">
        <f t="shared" si="10"/>
        <v>9</v>
      </c>
    </row>
    <row r="15" spans="1:24" x14ac:dyDescent="0.2">
      <c r="A15" s="3" t="s">
        <v>39</v>
      </c>
      <c r="B15" s="14"/>
      <c r="C15" s="14"/>
      <c r="D15" s="14">
        <f t="shared" si="5"/>
        <v>3</v>
      </c>
      <c r="E15" s="14">
        <v>3</v>
      </c>
      <c r="F15" s="14">
        <v>1</v>
      </c>
      <c r="G15" s="14">
        <v>0</v>
      </c>
      <c r="H15" s="14">
        <v>8</v>
      </c>
      <c r="I15" s="15">
        <f t="shared" si="6"/>
        <v>0</v>
      </c>
      <c r="J15" s="14">
        <v>1</v>
      </c>
      <c r="K15" s="14">
        <v>3</v>
      </c>
      <c r="L15" s="15">
        <f t="shared" si="7"/>
        <v>0.33333333333333331</v>
      </c>
      <c r="M15" s="14">
        <v>0</v>
      </c>
      <c r="N15" s="14">
        <v>0</v>
      </c>
      <c r="O15" s="15">
        <f t="shared" si="8"/>
        <v>0</v>
      </c>
      <c r="P15" s="14">
        <v>1</v>
      </c>
      <c r="Q15" s="14">
        <v>0</v>
      </c>
      <c r="R15" s="14">
        <v>1</v>
      </c>
      <c r="S15" s="14">
        <v>3</v>
      </c>
      <c r="T15" s="14">
        <v>1</v>
      </c>
      <c r="U15" s="14">
        <f t="shared" si="9"/>
        <v>4</v>
      </c>
      <c r="V15" s="14">
        <v>0</v>
      </c>
      <c r="W15" s="14">
        <v>0</v>
      </c>
      <c r="X15" s="14">
        <f t="shared" si="10"/>
        <v>-5</v>
      </c>
    </row>
    <row r="16" spans="1:24" x14ac:dyDescent="0.2">
      <c r="A16" s="3" t="s">
        <v>48</v>
      </c>
      <c r="B16" s="26"/>
      <c r="C16" s="26"/>
      <c r="D16" s="26"/>
      <c r="E16" s="26"/>
      <c r="F16" s="26"/>
      <c r="G16" s="26"/>
      <c r="H16" s="26"/>
      <c r="I16" s="27"/>
      <c r="J16" s="26"/>
      <c r="K16" s="26"/>
      <c r="L16" s="27"/>
      <c r="M16" s="26"/>
      <c r="N16" s="26"/>
      <c r="O16" s="27"/>
      <c r="P16" s="26"/>
      <c r="Q16" s="26"/>
      <c r="R16" s="26"/>
      <c r="S16" s="26"/>
      <c r="T16" s="26"/>
      <c r="U16" s="26"/>
      <c r="V16" s="26"/>
      <c r="W16" s="26"/>
      <c r="X16" s="26"/>
    </row>
    <row r="17" spans="1:24" x14ac:dyDescent="0.2">
      <c r="A17" s="3" t="s">
        <v>40</v>
      </c>
      <c r="B17" s="14"/>
      <c r="C17" s="14"/>
      <c r="D17" s="14">
        <f>+G17*2+J17*3+M17</f>
        <v>4</v>
      </c>
      <c r="E17" s="14">
        <v>5</v>
      </c>
      <c r="F17" s="14">
        <v>2</v>
      </c>
      <c r="G17" s="14">
        <v>2</v>
      </c>
      <c r="H17" s="14">
        <v>3</v>
      </c>
      <c r="I17" s="15">
        <f t="shared" si="6"/>
        <v>0.66666666666666663</v>
      </c>
      <c r="J17" s="14">
        <v>0</v>
      </c>
      <c r="K17" s="14">
        <v>0</v>
      </c>
      <c r="L17" s="15">
        <f t="shared" si="7"/>
        <v>0</v>
      </c>
      <c r="M17" s="14">
        <v>0</v>
      </c>
      <c r="N17" s="14">
        <v>0</v>
      </c>
      <c r="O17" s="15">
        <f t="shared" si="8"/>
        <v>0</v>
      </c>
      <c r="P17" s="14">
        <v>0</v>
      </c>
      <c r="Q17" s="14">
        <v>0</v>
      </c>
      <c r="R17" s="14">
        <v>2</v>
      </c>
      <c r="S17" s="14">
        <v>0</v>
      </c>
      <c r="T17" s="14">
        <v>3</v>
      </c>
      <c r="U17" s="14">
        <f t="shared" si="9"/>
        <v>3</v>
      </c>
      <c r="V17" s="14">
        <v>0</v>
      </c>
      <c r="W17" s="14">
        <v>0</v>
      </c>
      <c r="X17" s="14">
        <f t="shared" si="10"/>
        <v>1</v>
      </c>
    </row>
    <row r="18" spans="1:24" x14ac:dyDescent="0.2">
      <c r="A18" s="3" t="s">
        <v>41</v>
      </c>
      <c r="B18" s="26"/>
      <c r="C18" s="26"/>
      <c r="D18" s="26"/>
      <c r="E18" s="26"/>
      <c r="F18" s="26"/>
      <c r="G18" s="26"/>
      <c r="H18" s="26"/>
      <c r="I18" s="27"/>
      <c r="J18" s="26"/>
      <c r="K18" s="26"/>
      <c r="L18" s="27"/>
      <c r="M18" s="26"/>
      <c r="N18" s="26"/>
      <c r="O18" s="27"/>
      <c r="P18" s="26"/>
      <c r="Q18" s="26"/>
      <c r="R18" s="26"/>
      <c r="S18" s="26"/>
      <c r="T18" s="26"/>
      <c r="U18" s="26"/>
      <c r="V18" s="26"/>
      <c r="W18" s="26"/>
      <c r="X18" s="26"/>
    </row>
    <row r="19" spans="1:24" x14ac:dyDescent="0.2">
      <c r="A19" s="3" t="s">
        <v>46</v>
      </c>
      <c r="B19" s="14"/>
      <c r="C19" s="14"/>
      <c r="D19" s="14">
        <f>+G19*2+J19*3+M19</f>
        <v>2</v>
      </c>
      <c r="E19" s="14">
        <v>4</v>
      </c>
      <c r="F19" s="14">
        <v>1</v>
      </c>
      <c r="G19" s="14">
        <v>1</v>
      </c>
      <c r="H19" s="14">
        <v>3</v>
      </c>
      <c r="I19" s="15">
        <f t="shared" si="6"/>
        <v>0.33333333333333331</v>
      </c>
      <c r="J19" s="14">
        <v>0</v>
      </c>
      <c r="K19" s="14">
        <v>1</v>
      </c>
      <c r="L19" s="15">
        <f t="shared" si="7"/>
        <v>0</v>
      </c>
      <c r="M19" s="14">
        <v>0</v>
      </c>
      <c r="N19" s="14">
        <v>0</v>
      </c>
      <c r="O19" s="15">
        <f t="shared" si="8"/>
        <v>0</v>
      </c>
      <c r="P19" s="14">
        <v>2</v>
      </c>
      <c r="Q19" s="14">
        <v>3</v>
      </c>
      <c r="R19" s="14">
        <v>5</v>
      </c>
      <c r="S19" s="14">
        <v>2</v>
      </c>
      <c r="T19" s="14">
        <v>0</v>
      </c>
      <c r="U19" s="14">
        <f t="shared" si="9"/>
        <v>2</v>
      </c>
      <c r="V19" s="14">
        <v>0</v>
      </c>
      <c r="W19" s="14">
        <v>0</v>
      </c>
      <c r="X19" s="14">
        <f t="shared" si="10"/>
        <v>-2</v>
      </c>
    </row>
    <row r="20" spans="1:24" x14ac:dyDescent="0.2">
      <c r="A20" s="3" t="s">
        <v>43</v>
      </c>
      <c r="B20" s="26"/>
      <c r="C20" s="26"/>
      <c r="D20" s="26"/>
      <c r="E20" s="26"/>
      <c r="F20" s="26"/>
      <c r="G20" s="26"/>
      <c r="H20" s="26"/>
      <c r="I20" s="27"/>
      <c r="J20" s="26"/>
      <c r="K20" s="26"/>
      <c r="L20" s="27"/>
      <c r="M20" s="26"/>
      <c r="N20" s="26"/>
      <c r="O20" s="27"/>
      <c r="P20" s="26"/>
      <c r="Q20" s="26"/>
      <c r="R20" s="26"/>
      <c r="S20" s="26"/>
      <c r="T20" s="26"/>
      <c r="U20" s="26"/>
      <c r="V20" s="26"/>
      <c r="W20" s="26"/>
      <c r="X20" s="26"/>
    </row>
    <row r="21" spans="1:24" x14ac:dyDescent="0.2">
      <c r="A21" s="3" t="s">
        <v>42</v>
      </c>
      <c r="B21" s="26"/>
      <c r="C21" s="26"/>
      <c r="D21" s="26"/>
      <c r="E21" s="26"/>
      <c r="F21" s="26"/>
      <c r="G21" s="26"/>
      <c r="H21" s="26"/>
      <c r="I21" s="27"/>
      <c r="J21" s="26"/>
      <c r="K21" s="26"/>
      <c r="L21" s="27"/>
      <c r="M21" s="26"/>
      <c r="N21" s="26"/>
      <c r="O21" s="27"/>
      <c r="P21" s="26"/>
      <c r="Q21" s="26"/>
      <c r="R21" s="26"/>
      <c r="S21" s="26"/>
      <c r="T21" s="26"/>
      <c r="U21" s="26"/>
      <c r="V21" s="26"/>
      <c r="W21" s="26"/>
      <c r="X21" s="26"/>
    </row>
    <row r="22" spans="1:24" x14ac:dyDescent="0.2">
      <c r="A22" s="3" t="s">
        <v>44</v>
      </c>
      <c r="B22" s="14"/>
      <c r="C22" s="14"/>
      <c r="D22" s="14">
        <f>+G22*2+J22*3+M22</f>
        <v>0</v>
      </c>
      <c r="E22" s="14"/>
      <c r="F22" s="14"/>
      <c r="G22" s="14"/>
      <c r="H22" s="14"/>
      <c r="I22" s="15">
        <f t="shared" ref="I22" si="16">IF(H22=0,0,G22/H22)</f>
        <v>0</v>
      </c>
      <c r="J22" s="14"/>
      <c r="K22" s="14"/>
      <c r="L22" s="15">
        <f t="shared" ref="L22" si="17">IF(K22=0,0,J22/K22)</f>
        <v>0</v>
      </c>
      <c r="M22" s="14"/>
      <c r="N22" s="14"/>
      <c r="O22" s="15">
        <f t="shared" ref="O22" si="18">IF(N22=0,0,M22/N22)</f>
        <v>0</v>
      </c>
      <c r="P22" s="14"/>
      <c r="Q22" s="14"/>
      <c r="R22" s="14"/>
      <c r="S22" s="14"/>
      <c r="T22" s="14"/>
      <c r="U22" s="14">
        <f t="shared" ref="U22" si="19">S22+T22</f>
        <v>0</v>
      </c>
      <c r="V22" s="14"/>
      <c r="W22" s="14"/>
      <c r="X22" s="14">
        <f t="shared" ref="X22" si="20">+D22+F22+G22+J22+M22+P22+Q22+S22+T22+W22-E22-H22-K22-N22-R22</f>
        <v>0</v>
      </c>
    </row>
    <row r="23" spans="1:24" x14ac:dyDescent="0.2">
      <c r="A23" s="3" t="s">
        <v>74</v>
      </c>
      <c r="B23" s="26"/>
      <c r="C23" s="26"/>
      <c r="D23" s="26"/>
      <c r="E23" s="26"/>
      <c r="F23" s="26"/>
      <c r="G23" s="26"/>
      <c r="H23" s="26"/>
      <c r="I23" s="27"/>
      <c r="J23" s="26"/>
      <c r="K23" s="26"/>
      <c r="L23" s="27"/>
      <c r="M23" s="26"/>
      <c r="N23" s="26"/>
      <c r="O23" s="27"/>
      <c r="P23" s="26"/>
      <c r="Q23" s="26"/>
      <c r="R23" s="26"/>
      <c r="S23" s="26"/>
      <c r="T23" s="26"/>
      <c r="U23" s="26"/>
      <c r="V23" s="26"/>
      <c r="W23" s="26"/>
      <c r="X23" s="26"/>
    </row>
    <row r="24" spans="1:24" s="2" customFormat="1" x14ac:dyDescent="0.2">
      <c r="A24" s="16" t="s">
        <v>1</v>
      </c>
      <c r="B24" s="16">
        <f>SUM(B3:B22)</f>
        <v>0</v>
      </c>
      <c r="C24" s="16">
        <f>SUM(C3:C22)</f>
        <v>0</v>
      </c>
      <c r="D24" s="16">
        <f>SUM(D3:D23)</f>
        <v>44</v>
      </c>
      <c r="E24" s="16">
        <f>SUM(E3:E23)</f>
        <v>22</v>
      </c>
      <c r="F24" s="16">
        <f>SUM(F3:F23)</f>
        <v>11</v>
      </c>
      <c r="G24" s="16">
        <f>SUM(G3:G23)</f>
        <v>9</v>
      </c>
      <c r="H24" s="16">
        <f>SUM(H3:H23)</f>
        <v>37</v>
      </c>
      <c r="I24" s="17">
        <f>G24/H24</f>
        <v>0.24324324324324326</v>
      </c>
      <c r="J24" s="16">
        <f>SUM(J3:J23)</f>
        <v>7</v>
      </c>
      <c r="K24" s="16">
        <f>SUM(K3:K23)</f>
        <v>21</v>
      </c>
      <c r="L24" s="17">
        <f>J24/K24</f>
        <v>0.33333333333333331</v>
      </c>
      <c r="M24" s="16">
        <f>SUM(M3:M23)</f>
        <v>5</v>
      </c>
      <c r="N24" s="16">
        <f>SUM(N3:N23)</f>
        <v>8</v>
      </c>
      <c r="O24" s="17">
        <f>M24/N24</f>
        <v>0.625</v>
      </c>
      <c r="P24" s="16">
        <f t="shared" ref="P24:X24" si="21">SUM(P3:P23)</f>
        <v>9</v>
      </c>
      <c r="Q24" s="16">
        <f t="shared" si="21"/>
        <v>10</v>
      </c>
      <c r="R24" s="16">
        <f t="shared" si="21"/>
        <v>13</v>
      </c>
      <c r="S24" s="16">
        <f t="shared" si="21"/>
        <v>7</v>
      </c>
      <c r="T24" s="16">
        <f t="shared" si="21"/>
        <v>21</v>
      </c>
      <c r="U24" s="16">
        <f t="shared" si="21"/>
        <v>28</v>
      </c>
      <c r="V24" s="16">
        <f t="shared" si="21"/>
        <v>0</v>
      </c>
      <c r="W24" s="16">
        <f t="shared" si="21"/>
        <v>0</v>
      </c>
      <c r="X24" s="16">
        <f t="shared" si="21"/>
        <v>22</v>
      </c>
    </row>
  </sheetData>
  <mergeCells count="15">
    <mergeCell ref="G1:I1"/>
    <mergeCell ref="V1:V2"/>
    <mergeCell ref="W1:W2"/>
    <mergeCell ref="X1:X2"/>
    <mergeCell ref="J1:L1"/>
    <mergeCell ref="M1:O1"/>
    <mergeCell ref="P1:P2"/>
    <mergeCell ref="Q1:Q2"/>
    <mergeCell ref="R1:R2"/>
    <mergeCell ref="S1:U1"/>
    <mergeCell ref="A1:A2"/>
    <mergeCell ref="B1:B2"/>
    <mergeCell ref="C1:C2"/>
    <mergeCell ref="D1:D2"/>
    <mergeCell ref="E1:F1"/>
  </mergeCells>
  <pageMargins left="0.75" right="0.75" top="1" bottom="1" header="0.5" footer="0.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X24"/>
  <sheetViews>
    <sheetView workbookViewId="0">
      <selection activeCell="AB23" sqref="AB23"/>
    </sheetView>
  </sheetViews>
  <sheetFormatPr defaultRowHeight="12.75" x14ac:dyDescent="0.2"/>
  <cols>
    <col min="1" max="1" width="17.7109375" bestFit="1" customWidth="1"/>
    <col min="2" max="2" width="7" bestFit="1" customWidth="1"/>
    <col min="3" max="3" width="6.5703125" bestFit="1" customWidth="1"/>
    <col min="4" max="4" width="5.7109375" bestFit="1" customWidth="1"/>
    <col min="5" max="5" width="5" bestFit="1" customWidth="1"/>
    <col min="6" max="6" width="6.28515625" bestFit="1" customWidth="1"/>
    <col min="7" max="8" width="3" bestFit="1" customWidth="1"/>
    <col min="9" max="9" width="7.28515625" bestFit="1" customWidth="1"/>
    <col min="10" max="10" width="2" bestFit="1" customWidth="1"/>
    <col min="11" max="11" width="3" bestFit="1" customWidth="1"/>
    <col min="12" max="12" width="7.28515625" bestFit="1" customWidth="1"/>
    <col min="13" max="14" width="2" bestFit="1" customWidth="1"/>
    <col min="15" max="15" width="8" bestFit="1" customWidth="1"/>
    <col min="16" max="16" width="6" bestFit="1" customWidth="1"/>
    <col min="17" max="18" width="3.42578125" bestFit="1" customWidth="1"/>
    <col min="19" max="20" width="2.85546875" bestFit="1" customWidth="1"/>
    <col min="21" max="21" width="3" bestFit="1" customWidth="1"/>
    <col min="22" max="22" width="8.42578125" bestFit="1" customWidth="1"/>
    <col min="24" max="24" width="8.42578125" bestFit="1" customWidth="1"/>
  </cols>
  <sheetData>
    <row r="1" spans="1:24" s="2" customFormat="1" x14ac:dyDescent="0.2">
      <c r="A1" s="96" t="s">
        <v>0</v>
      </c>
      <c r="B1" s="96" t="s">
        <v>2</v>
      </c>
      <c r="C1" s="96" t="s">
        <v>14</v>
      </c>
      <c r="D1" s="96" t="s">
        <v>3</v>
      </c>
      <c r="E1" s="96" t="s">
        <v>26</v>
      </c>
      <c r="F1" s="96"/>
      <c r="G1" s="96" t="s">
        <v>19</v>
      </c>
      <c r="H1" s="96"/>
      <c r="I1" s="96"/>
      <c r="J1" s="96" t="s">
        <v>17</v>
      </c>
      <c r="K1" s="96"/>
      <c r="L1" s="96"/>
      <c r="M1" s="96" t="s">
        <v>18</v>
      </c>
      <c r="N1" s="96"/>
      <c r="O1" s="96"/>
      <c r="P1" s="96" t="s">
        <v>15</v>
      </c>
      <c r="Q1" s="96" t="s">
        <v>22</v>
      </c>
      <c r="R1" s="96" t="s">
        <v>23</v>
      </c>
      <c r="S1" s="96" t="s">
        <v>16</v>
      </c>
      <c r="T1" s="96"/>
      <c r="U1" s="96"/>
      <c r="V1" s="95" t="s">
        <v>24</v>
      </c>
      <c r="W1" s="96" t="s">
        <v>20</v>
      </c>
      <c r="X1" s="96" t="s">
        <v>21</v>
      </c>
    </row>
    <row r="2" spans="1:24" s="2" customFormat="1" x14ac:dyDescent="0.2">
      <c r="A2" s="96"/>
      <c r="B2" s="96"/>
      <c r="C2" s="96"/>
      <c r="D2" s="96"/>
      <c r="E2" s="1" t="s">
        <v>27</v>
      </c>
      <c r="F2" s="1" t="s">
        <v>28</v>
      </c>
      <c r="G2" s="1" t="s">
        <v>8</v>
      </c>
      <c r="H2" s="1" t="s">
        <v>9</v>
      </c>
      <c r="I2" s="1" t="s">
        <v>10</v>
      </c>
      <c r="J2" s="1" t="s">
        <v>8</v>
      </c>
      <c r="K2" s="1" t="s">
        <v>9</v>
      </c>
      <c r="L2" s="1" t="s">
        <v>10</v>
      </c>
      <c r="M2" s="1" t="s">
        <v>8</v>
      </c>
      <c r="N2" s="1" t="s">
        <v>9</v>
      </c>
      <c r="O2" s="1" t="s">
        <v>10</v>
      </c>
      <c r="P2" s="96"/>
      <c r="Q2" s="96"/>
      <c r="R2" s="96"/>
      <c r="S2" s="1" t="s">
        <v>11</v>
      </c>
      <c r="T2" s="1" t="s">
        <v>13</v>
      </c>
      <c r="U2" s="1" t="s">
        <v>12</v>
      </c>
      <c r="V2" s="95"/>
      <c r="W2" s="96"/>
      <c r="X2" s="96"/>
    </row>
    <row r="3" spans="1:24" x14ac:dyDescent="0.2">
      <c r="A3" s="3" t="s">
        <v>30</v>
      </c>
      <c r="B3" s="14"/>
      <c r="C3" s="14"/>
      <c r="D3" s="14">
        <f>+G3*2+J3*3+M3</f>
        <v>12</v>
      </c>
      <c r="E3" s="14">
        <v>3</v>
      </c>
      <c r="F3" s="14">
        <v>2</v>
      </c>
      <c r="G3" s="14">
        <v>5</v>
      </c>
      <c r="H3" s="14">
        <v>13</v>
      </c>
      <c r="I3" s="15">
        <f>IF(H3=0,0,G3/H3)</f>
        <v>0.38461538461538464</v>
      </c>
      <c r="J3" s="14">
        <v>0</v>
      </c>
      <c r="K3" s="14">
        <v>0</v>
      </c>
      <c r="L3" s="15">
        <f>IF(K3=0,0,J3/K3)</f>
        <v>0</v>
      </c>
      <c r="M3" s="14">
        <v>2</v>
      </c>
      <c r="N3" s="14">
        <v>2</v>
      </c>
      <c r="O3" s="15">
        <f>IF(N3=0,0,M3/N3)</f>
        <v>1</v>
      </c>
      <c r="P3" s="14">
        <v>2</v>
      </c>
      <c r="Q3" s="14">
        <v>0</v>
      </c>
      <c r="R3" s="14">
        <v>1</v>
      </c>
      <c r="S3" s="14">
        <v>0</v>
      </c>
      <c r="T3" s="14">
        <v>7</v>
      </c>
      <c r="U3" s="14">
        <f>S3+T3</f>
        <v>7</v>
      </c>
      <c r="V3" s="14">
        <v>0</v>
      </c>
      <c r="W3" s="14">
        <v>0</v>
      </c>
      <c r="X3" s="14">
        <f>+D3+F3+G3+J3+M3+P3+Q3+S3+T3+W3-E3-H3-K3-N3-R3</f>
        <v>11</v>
      </c>
    </row>
    <row r="4" spans="1:24" x14ac:dyDescent="0.2">
      <c r="A4" s="3" t="s">
        <v>31</v>
      </c>
      <c r="B4" s="26"/>
      <c r="C4" s="26"/>
      <c r="D4" s="26"/>
      <c r="E4" s="26"/>
      <c r="F4" s="26"/>
      <c r="G4" s="26"/>
      <c r="H4" s="26"/>
      <c r="I4" s="27"/>
      <c r="J4" s="26"/>
      <c r="K4" s="26"/>
      <c r="L4" s="27"/>
      <c r="M4" s="26"/>
      <c r="N4" s="26"/>
      <c r="O4" s="27"/>
      <c r="P4" s="26"/>
      <c r="Q4" s="26"/>
      <c r="R4" s="26"/>
      <c r="S4" s="26"/>
      <c r="T4" s="26"/>
      <c r="U4" s="26"/>
      <c r="V4" s="26"/>
      <c r="W4" s="26"/>
      <c r="X4" s="26"/>
    </row>
    <row r="5" spans="1:24" x14ac:dyDescent="0.2">
      <c r="A5" s="3" t="s">
        <v>75</v>
      </c>
      <c r="B5" s="14"/>
      <c r="C5" s="14"/>
      <c r="D5" s="14">
        <f>+G5*2+J5*3+M5</f>
        <v>0</v>
      </c>
      <c r="E5" s="14">
        <v>1</v>
      </c>
      <c r="F5" s="14">
        <v>1</v>
      </c>
      <c r="G5" s="14">
        <v>0</v>
      </c>
      <c r="H5" s="14">
        <v>0</v>
      </c>
      <c r="I5" s="15">
        <f>IF(H5=0,0,G5/H5)</f>
        <v>0</v>
      </c>
      <c r="J5" s="14">
        <v>0</v>
      </c>
      <c r="K5" s="14">
        <v>7</v>
      </c>
      <c r="L5" s="15">
        <f>IF(K5=0,0,J5/K5)</f>
        <v>0</v>
      </c>
      <c r="M5" s="14">
        <v>0</v>
      </c>
      <c r="N5" s="14">
        <v>0</v>
      </c>
      <c r="O5" s="15">
        <f>IF(N5=0,0,M5/N5)</f>
        <v>0</v>
      </c>
      <c r="P5" s="14">
        <v>4</v>
      </c>
      <c r="Q5" s="14">
        <v>2</v>
      </c>
      <c r="R5" s="14">
        <v>1</v>
      </c>
      <c r="S5" s="14">
        <v>2</v>
      </c>
      <c r="T5" s="14">
        <v>6</v>
      </c>
      <c r="U5" s="14">
        <f>S5+T5</f>
        <v>8</v>
      </c>
      <c r="V5" s="14">
        <v>0</v>
      </c>
      <c r="W5" s="14">
        <v>0</v>
      </c>
      <c r="X5" s="14">
        <f>+D5+F5+G5+J5+M5+P5+Q5+S5+T5+W5-E5-H5-K5-N5-R5</f>
        <v>6</v>
      </c>
    </row>
    <row r="6" spans="1:24" x14ac:dyDescent="0.2">
      <c r="A6" s="3" t="s">
        <v>32</v>
      </c>
      <c r="B6" s="26"/>
      <c r="C6" s="26"/>
      <c r="D6" s="26"/>
      <c r="E6" s="26"/>
      <c r="F6" s="26"/>
      <c r="G6" s="26"/>
      <c r="H6" s="26"/>
      <c r="I6" s="27"/>
      <c r="J6" s="26"/>
      <c r="K6" s="26"/>
      <c r="L6" s="27"/>
      <c r="M6" s="26"/>
      <c r="N6" s="26"/>
      <c r="O6" s="27"/>
      <c r="P6" s="26"/>
      <c r="Q6" s="26"/>
      <c r="R6" s="26"/>
      <c r="S6" s="26"/>
      <c r="T6" s="26"/>
      <c r="U6" s="26"/>
      <c r="V6" s="26"/>
      <c r="W6" s="26"/>
      <c r="X6" s="26"/>
    </row>
    <row r="7" spans="1:24" x14ac:dyDescent="0.2">
      <c r="A7" s="3" t="s">
        <v>33</v>
      </c>
      <c r="B7" s="26"/>
      <c r="C7" s="26"/>
      <c r="D7" s="26"/>
      <c r="E7" s="26"/>
      <c r="F7" s="26"/>
      <c r="G7" s="26"/>
      <c r="H7" s="26"/>
      <c r="I7" s="27"/>
      <c r="J7" s="26"/>
      <c r="K7" s="26"/>
      <c r="L7" s="27"/>
      <c r="M7" s="26"/>
      <c r="N7" s="26"/>
      <c r="O7" s="27"/>
      <c r="P7" s="26"/>
      <c r="Q7" s="26"/>
      <c r="R7" s="26"/>
      <c r="S7" s="26"/>
      <c r="T7" s="26"/>
      <c r="U7" s="26"/>
      <c r="V7" s="26"/>
      <c r="W7" s="26"/>
      <c r="X7" s="26"/>
    </row>
    <row r="8" spans="1:24" x14ac:dyDescent="0.2">
      <c r="A8" s="3" t="s">
        <v>34</v>
      </c>
      <c r="B8" s="26"/>
      <c r="C8" s="26"/>
      <c r="D8" s="26"/>
      <c r="E8" s="26"/>
      <c r="F8" s="26"/>
      <c r="G8" s="26"/>
      <c r="H8" s="26"/>
      <c r="I8" s="27"/>
      <c r="J8" s="26"/>
      <c r="K8" s="26"/>
      <c r="L8" s="27"/>
      <c r="M8" s="26"/>
      <c r="N8" s="26"/>
      <c r="O8" s="27"/>
      <c r="P8" s="26"/>
      <c r="Q8" s="26"/>
      <c r="R8" s="26"/>
      <c r="S8" s="26"/>
      <c r="T8" s="26"/>
      <c r="U8" s="26"/>
      <c r="V8" s="26"/>
      <c r="W8" s="26"/>
      <c r="X8" s="26"/>
    </row>
    <row r="9" spans="1:24" x14ac:dyDescent="0.2">
      <c r="A9" s="3" t="s">
        <v>35</v>
      </c>
      <c r="B9" s="26"/>
      <c r="C9" s="26"/>
      <c r="D9" s="26"/>
      <c r="E9" s="26"/>
      <c r="F9" s="26"/>
      <c r="G9" s="26"/>
      <c r="H9" s="26"/>
      <c r="I9" s="27"/>
      <c r="J9" s="26"/>
      <c r="K9" s="26"/>
      <c r="L9" s="27"/>
      <c r="M9" s="26"/>
      <c r="N9" s="26"/>
      <c r="O9" s="27"/>
      <c r="P9" s="26"/>
      <c r="Q9" s="26"/>
      <c r="R9" s="26"/>
      <c r="S9" s="26"/>
      <c r="T9" s="26"/>
      <c r="U9" s="26"/>
      <c r="V9" s="26"/>
      <c r="W9" s="26"/>
      <c r="X9" s="26"/>
    </row>
    <row r="10" spans="1:24" x14ac:dyDescent="0.2">
      <c r="A10" s="3" t="s">
        <v>36</v>
      </c>
      <c r="B10" s="26"/>
      <c r="C10" s="26"/>
      <c r="D10" s="26"/>
      <c r="E10" s="26"/>
      <c r="F10" s="26"/>
      <c r="G10" s="26"/>
      <c r="H10" s="26"/>
      <c r="I10" s="27"/>
      <c r="J10" s="26"/>
      <c r="K10" s="26"/>
      <c r="L10" s="27"/>
      <c r="M10" s="26"/>
      <c r="N10" s="26"/>
      <c r="O10" s="27"/>
      <c r="P10" s="26"/>
      <c r="Q10" s="26"/>
      <c r="R10" s="26"/>
      <c r="S10" s="26"/>
      <c r="T10" s="26"/>
      <c r="U10" s="26"/>
      <c r="V10" s="26"/>
      <c r="W10" s="26"/>
      <c r="X10" s="26"/>
    </row>
    <row r="11" spans="1:24" x14ac:dyDescent="0.2">
      <c r="A11" s="3" t="s">
        <v>47</v>
      </c>
      <c r="B11" s="14"/>
      <c r="C11" s="14"/>
      <c r="D11" s="14">
        <f t="shared" ref="D11:D13" si="0">+G11*2+J11*3+M11</f>
        <v>3</v>
      </c>
      <c r="E11" s="14">
        <v>0</v>
      </c>
      <c r="F11" s="14">
        <v>1</v>
      </c>
      <c r="G11" s="14">
        <v>0</v>
      </c>
      <c r="H11" s="14">
        <v>2</v>
      </c>
      <c r="I11" s="15">
        <f t="shared" ref="I11" si="1">IF(H11=0,0,G11/H11)</f>
        <v>0</v>
      </c>
      <c r="J11" s="14">
        <v>1</v>
      </c>
      <c r="K11" s="14">
        <v>5</v>
      </c>
      <c r="L11" s="15">
        <f t="shared" ref="L11" si="2">IF(K11=0,0,J11/K11)</f>
        <v>0.2</v>
      </c>
      <c r="M11" s="14">
        <v>0</v>
      </c>
      <c r="N11" s="14">
        <v>0</v>
      </c>
      <c r="O11" s="15">
        <f t="shared" ref="O11" si="3">IF(N11=0,0,M11/N11)</f>
        <v>0</v>
      </c>
      <c r="P11" s="14">
        <v>4</v>
      </c>
      <c r="Q11" s="14">
        <v>2</v>
      </c>
      <c r="R11" s="14">
        <v>3</v>
      </c>
      <c r="S11" s="14">
        <v>2</v>
      </c>
      <c r="T11" s="14">
        <v>2</v>
      </c>
      <c r="U11" s="14">
        <f t="shared" ref="U11" si="4">S11+T11</f>
        <v>4</v>
      </c>
      <c r="V11" s="14">
        <v>0</v>
      </c>
      <c r="W11" s="14">
        <v>0</v>
      </c>
      <c r="X11" s="14">
        <f t="shared" ref="X11" si="5">+D11+F11+G11+J11+M11+P11+Q11+S11+T11+W11-E11-H11-K11-N11-R11</f>
        <v>5</v>
      </c>
    </row>
    <row r="12" spans="1:24" x14ac:dyDescent="0.2">
      <c r="A12" s="3" t="s">
        <v>37</v>
      </c>
      <c r="B12" s="14"/>
      <c r="C12" s="14"/>
      <c r="D12" s="14">
        <f t="shared" si="0"/>
        <v>13</v>
      </c>
      <c r="E12" s="14">
        <v>5</v>
      </c>
      <c r="F12" s="14">
        <v>0</v>
      </c>
      <c r="G12" s="14">
        <v>2</v>
      </c>
      <c r="H12" s="14">
        <v>5</v>
      </c>
      <c r="I12" s="15">
        <f t="shared" ref="I12:I13" si="6">IF(H12=0,0,G12/H12)</f>
        <v>0.4</v>
      </c>
      <c r="J12" s="14">
        <v>3</v>
      </c>
      <c r="K12" s="14">
        <v>4</v>
      </c>
      <c r="L12" s="15">
        <f t="shared" ref="L12:L13" si="7">IF(K12=0,0,J12/K12)</f>
        <v>0.75</v>
      </c>
      <c r="M12" s="14">
        <v>0</v>
      </c>
      <c r="N12" s="14">
        <v>0</v>
      </c>
      <c r="O12" s="15">
        <f t="shared" ref="O12:O13" si="8">IF(N12=0,0,M12/N12)</f>
        <v>0</v>
      </c>
      <c r="P12" s="14">
        <v>0</v>
      </c>
      <c r="Q12" s="14">
        <v>1</v>
      </c>
      <c r="R12" s="14">
        <v>5</v>
      </c>
      <c r="S12" s="14">
        <v>1</v>
      </c>
      <c r="T12" s="14">
        <v>1</v>
      </c>
      <c r="U12" s="14">
        <f t="shared" ref="U12:U13" si="9">S12+T12</f>
        <v>2</v>
      </c>
      <c r="V12" s="14">
        <v>0</v>
      </c>
      <c r="W12" s="14">
        <v>0</v>
      </c>
      <c r="X12" s="14">
        <f t="shared" ref="X12:X13" si="10">+D12+F12+G12+J12+M12+P12+Q12+S12+T12+W12-E12-H12-K12-N12-R12</f>
        <v>2</v>
      </c>
    </row>
    <row r="13" spans="1:24" x14ac:dyDescent="0.2">
      <c r="A13" s="3" t="s">
        <v>50</v>
      </c>
      <c r="B13" s="14"/>
      <c r="C13" s="14"/>
      <c r="D13" s="14">
        <f t="shared" si="0"/>
        <v>12</v>
      </c>
      <c r="E13" s="14">
        <v>2</v>
      </c>
      <c r="F13" s="14">
        <v>1</v>
      </c>
      <c r="G13" s="14">
        <v>3</v>
      </c>
      <c r="H13" s="14">
        <v>8</v>
      </c>
      <c r="I13" s="15">
        <f t="shared" si="6"/>
        <v>0.375</v>
      </c>
      <c r="J13" s="14">
        <v>2</v>
      </c>
      <c r="K13" s="14">
        <v>7</v>
      </c>
      <c r="L13" s="15">
        <f t="shared" si="7"/>
        <v>0.2857142857142857</v>
      </c>
      <c r="M13" s="14">
        <v>0</v>
      </c>
      <c r="N13" s="14">
        <v>0</v>
      </c>
      <c r="O13" s="15">
        <f t="shared" si="8"/>
        <v>0</v>
      </c>
      <c r="P13" s="14">
        <v>2</v>
      </c>
      <c r="Q13" s="14">
        <v>0</v>
      </c>
      <c r="R13" s="14">
        <v>2</v>
      </c>
      <c r="S13" s="14">
        <v>0</v>
      </c>
      <c r="T13" s="14">
        <v>1</v>
      </c>
      <c r="U13" s="14">
        <f t="shared" si="9"/>
        <v>1</v>
      </c>
      <c r="V13" s="14">
        <v>0</v>
      </c>
      <c r="W13" s="14">
        <v>0</v>
      </c>
      <c r="X13" s="14">
        <f t="shared" si="10"/>
        <v>2</v>
      </c>
    </row>
    <row r="14" spans="1:24" x14ac:dyDescent="0.2">
      <c r="A14" s="3" t="s">
        <v>38</v>
      </c>
      <c r="B14" s="26"/>
      <c r="C14" s="26"/>
      <c r="D14" s="26"/>
      <c r="E14" s="26"/>
      <c r="F14" s="26"/>
      <c r="G14" s="26"/>
      <c r="H14" s="26"/>
      <c r="I14" s="27"/>
      <c r="J14" s="26"/>
      <c r="K14" s="26"/>
      <c r="L14" s="27"/>
      <c r="M14" s="26"/>
      <c r="N14" s="26"/>
      <c r="O14" s="27"/>
      <c r="P14" s="26"/>
      <c r="Q14" s="26"/>
      <c r="R14" s="26"/>
      <c r="S14" s="26"/>
      <c r="T14" s="26"/>
      <c r="U14" s="26"/>
      <c r="V14" s="26"/>
      <c r="W14" s="26"/>
      <c r="X14" s="26"/>
    </row>
    <row r="15" spans="1:24" x14ac:dyDescent="0.2">
      <c r="A15" s="3" t="s">
        <v>39</v>
      </c>
      <c r="B15" s="26"/>
      <c r="C15" s="26"/>
      <c r="D15" s="26"/>
      <c r="E15" s="26"/>
      <c r="F15" s="26"/>
      <c r="G15" s="26"/>
      <c r="H15" s="26"/>
      <c r="I15" s="27"/>
      <c r="J15" s="26"/>
      <c r="K15" s="26"/>
      <c r="L15" s="27"/>
      <c r="M15" s="26"/>
      <c r="N15" s="26"/>
      <c r="O15" s="27"/>
      <c r="P15" s="26"/>
      <c r="Q15" s="26"/>
      <c r="R15" s="26"/>
      <c r="S15" s="26"/>
      <c r="T15" s="26"/>
      <c r="U15" s="26"/>
      <c r="V15" s="26"/>
      <c r="W15" s="26"/>
      <c r="X15" s="26"/>
    </row>
    <row r="16" spans="1:24" x14ac:dyDescent="0.2">
      <c r="A16" s="3" t="s">
        <v>48</v>
      </c>
      <c r="B16" s="26"/>
      <c r="C16" s="26"/>
      <c r="D16" s="26"/>
      <c r="E16" s="26"/>
      <c r="F16" s="26"/>
      <c r="G16" s="26"/>
      <c r="H16" s="26"/>
      <c r="I16" s="27"/>
      <c r="J16" s="26"/>
      <c r="K16" s="26"/>
      <c r="L16" s="27"/>
      <c r="M16" s="26"/>
      <c r="N16" s="26"/>
      <c r="O16" s="27"/>
      <c r="P16" s="26"/>
      <c r="Q16" s="26"/>
      <c r="R16" s="26"/>
      <c r="S16" s="26"/>
      <c r="T16" s="26"/>
      <c r="U16" s="26"/>
      <c r="V16" s="26"/>
      <c r="W16" s="26"/>
      <c r="X16" s="26"/>
    </row>
    <row r="17" spans="1:24" x14ac:dyDescent="0.2">
      <c r="A17" s="3" t="s">
        <v>40</v>
      </c>
      <c r="B17" s="14"/>
      <c r="C17" s="14"/>
      <c r="D17" s="14">
        <f>+G17*2+J17*3+M17</f>
        <v>10</v>
      </c>
      <c r="E17" s="14">
        <v>2</v>
      </c>
      <c r="F17" s="14">
        <v>3</v>
      </c>
      <c r="G17" s="14">
        <v>3</v>
      </c>
      <c r="H17" s="14">
        <v>8</v>
      </c>
      <c r="I17" s="15">
        <f>IF(H17=0,0,G17/H17)</f>
        <v>0.375</v>
      </c>
      <c r="J17" s="14">
        <v>0</v>
      </c>
      <c r="K17" s="14">
        <v>0</v>
      </c>
      <c r="L17" s="15">
        <f>IF(K17=0,0,J17/K17)</f>
        <v>0</v>
      </c>
      <c r="M17" s="14">
        <v>4</v>
      </c>
      <c r="N17" s="14">
        <v>6</v>
      </c>
      <c r="O17" s="15">
        <f>IF(N17=0,0,M17/N17)</f>
        <v>0.66666666666666663</v>
      </c>
      <c r="P17" s="14">
        <v>1</v>
      </c>
      <c r="Q17" s="14">
        <v>0</v>
      </c>
      <c r="R17" s="14">
        <v>1</v>
      </c>
      <c r="S17" s="14">
        <v>5</v>
      </c>
      <c r="T17" s="14">
        <v>10</v>
      </c>
      <c r="U17" s="14">
        <f>S17+T17</f>
        <v>15</v>
      </c>
      <c r="V17" s="14">
        <v>0</v>
      </c>
      <c r="W17" s="14">
        <v>1</v>
      </c>
      <c r="X17" s="14">
        <f>+D17+F17+G17+J17+M17+P17+Q17+S17+T17+W17-E17-H17-K17-N17-R17</f>
        <v>20</v>
      </c>
    </row>
    <row r="18" spans="1:24" x14ac:dyDescent="0.2">
      <c r="A18" s="3" t="s">
        <v>41</v>
      </c>
      <c r="B18" s="26"/>
      <c r="C18" s="26"/>
      <c r="D18" s="26"/>
      <c r="E18" s="26"/>
      <c r="F18" s="26"/>
      <c r="G18" s="26"/>
      <c r="H18" s="26"/>
      <c r="I18" s="27"/>
      <c r="J18" s="26"/>
      <c r="K18" s="26"/>
      <c r="L18" s="27"/>
      <c r="M18" s="26"/>
      <c r="N18" s="26"/>
      <c r="O18" s="27"/>
      <c r="P18" s="26"/>
      <c r="Q18" s="26"/>
      <c r="R18" s="26"/>
      <c r="S18" s="26"/>
      <c r="T18" s="26"/>
      <c r="U18" s="26"/>
      <c r="V18" s="26"/>
      <c r="W18" s="26"/>
      <c r="X18" s="26"/>
    </row>
    <row r="19" spans="1:24" x14ac:dyDescent="0.2">
      <c r="A19" s="3" t="s">
        <v>46</v>
      </c>
      <c r="B19" s="26"/>
      <c r="C19" s="26"/>
      <c r="D19" s="26"/>
      <c r="E19" s="26"/>
      <c r="F19" s="26"/>
      <c r="G19" s="26"/>
      <c r="H19" s="26"/>
      <c r="I19" s="27"/>
      <c r="J19" s="26"/>
      <c r="K19" s="26"/>
      <c r="L19" s="27"/>
      <c r="M19" s="26"/>
      <c r="N19" s="26"/>
      <c r="O19" s="27"/>
      <c r="P19" s="26"/>
      <c r="Q19" s="26"/>
      <c r="R19" s="26"/>
      <c r="S19" s="26"/>
      <c r="T19" s="26"/>
      <c r="U19" s="26"/>
      <c r="V19" s="26"/>
      <c r="W19" s="26"/>
      <c r="X19" s="26"/>
    </row>
    <row r="20" spans="1:24" x14ac:dyDescent="0.2">
      <c r="A20" s="3" t="s">
        <v>43</v>
      </c>
      <c r="B20" s="26"/>
      <c r="C20" s="26"/>
      <c r="D20" s="26"/>
      <c r="E20" s="26"/>
      <c r="F20" s="26"/>
      <c r="G20" s="26"/>
      <c r="H20" s="26"/>
      <c r="I20" s="27"/>
      <c r="J20" s="26"/>
      <c r="K20" s="26"/>
      <c r="L20" s="27"/>
      <c r="M20" s="26"/>
      <c r="N20" s="26"/>
      <c r="O20" s="27"/>
      <c r="P20" s="26"/>
      <c r="Q20" s="26"/>
      <c r="R20" s="26"/>
      <c r="S20" s="26"/>
      <c r="T20" s="26"/>
      <c r="U20" s="26"/>
      <c r="V20" s="26"/>
      <c r="W20" s="26"/>
      <c r="X20" s="26"/>
    </row>
    <row r="21" spans="1:24" x14ac:dyDescent="0.2">
      <c r="A21" s="3" t="s">
        <v>42</v>
      </c>
      <c r="B21" s="26"/>
      <c r="C21" s="26"/>
      <c r="D21" s="26"/>
      <c r="E21" s="26"/>
      <c r="F21" s="26"/>
      <c r="G21" s="26"/>
      <c r="H21" s="26"/>
      <c r="I21" s="27"/>
      <c r="J21" s="26"/>
      <c r="K21" s="26"/>
      <c r="L21" s="27"/>
      <c r="M21" s="26"/>
      <c r="N21" s="26"/>
      <c r="O21" s="27"/>
      <c r="P21" s="26"/>
      <c r="Q21" s="26"/>
      <c r="R21" s="26"/>
      <c r="S21" s="26"/>
      <c r="T21" s="26"/>
      <c r="U21" s="26"/>
      <c r="V21" s="26"/>
      <c r="W21" s="26"/>
      <c r="X21" s="26"/>
    </row>
    <row r="22" spans="1:24" x14ac:dyDescent="0.2">
      <c r="A22" s="3" t="s">
        <v>44</v>
      </c>
      <c r="B22" s="26"/>
      <c r="C22" s="26"/>
      <c r="D22" s="26"/>
      <c r="E22" s="26"/>
      <c r="F22" s="26"/>
      <c r="G22" s="26"/>
      <c r="H22" s="26"/>
      <c r="I22" s="27"/>
      <c r="J22" s="26"/>
      <c r="K22" s="26"/>
      <c r="L22" s="27"/>
      <c r="M22" s="26"/>
      <c r="N22" s="26"/>
      <c r="O22" s="27"/>
      <c r="P22" s="26"/>
      <c r="Q22" s="26"/>
      <c r="R22" s="26"/>
      <c r="S22" s="26"/>
      <c r="T22" s="26"/>
      <c r="U22" s="26"/>
      <c r="V22" s="26"/>
      <c r="W22" s="26"/>
      <c r="X22" s="26"/>
    </row>
    <row r="23" spans="1:24" x14ac:dyDescent="0.2">
      <c r="A23" s="3" t="s">
        <v>74</v>
      </c>
      <c r="B23" s="26"/>
      <c r="C23" s="26"/>
      <c r="D23" s="26"/>
      <c r="E23" s="26"/>
      <c r="F23" s="26"/>
      <c r="G23" s="26"/>
      <c r="H23" s="26"/>
      <c r="I23" s="27"/>
      <c r="J23" s="26"/>
      <c r="K23" s="26"/>
      <c r="L23" s="27"/>
      <c r="M23" s="26"/>
      <c r="N23" s="26"/>
      <c r="O23" s="27"/>
      <c r="P23" s="26"/>
      <c r="Q23" s="26"/>
      <c r="R23" s="26"/>
      <c r="S23" s="26"/>
      <c r="T23" s="26"/>
      <c r="U23" s="26"/>
      <c r="V23" s="26"/>
      <c r="W23" s="26"/>
      <c r="X23" s="26"/>
    </row>
    <row r="24" spans="1:24" s="2" customFormat="1" x14ac:dyDescent="0.2">
      <c r="A24" s="16" t="s">
        <v>1</v>
      </c>
      <c r="B24" s="16">
        <f>SUM(B3:B22)</f>
        <v>0</v>
      </c>
      <c r="C24" s="16">
        <f>SUM(C3:C22)</f>
        <v>0</v>
      </c>
      <c r="D24" s="16">
        <f>SUM(D3:D23)</f>
        <v>50</v>
      </c>
      <c r="E24" s="16">
        <f>SUM(E3:E23)</f>
        <v>13</v>
      </c>
      <c r="F24" s="16">
        <f>SUM(F3:F23)</f>
        <v>8</v>
      </c>
      <c r="G24" s="16">
        <f>SUM(G3:G23)</f>
        <v>13</v>
      </c>
      <c r="H24" s="16">
        <f>SUM(H3:H23)</f>
        <v>36</v>
      </c>
      <c r="I24" s="17">
        <f>G24/H24</f>
        <v>0.3611111111111111</v>
      </c>
      <c r="J24" s="16">
        <f>SUM(J3:J23)</f>
        <v>6</v>
      </c>
      <c r="K24" s="16">
        <f>SUM(K3:K23)</f>
        <v>23</v>
      </c>
      <c r="L24" s="17">
        <f>J24/K24</f>
        <v>0.2608695652173913</v>
      </c>
      <c r="M24" s="16">
        <f>SUM(M3:M23)</f>
        <v>6</v>
      </c>
      <c r="N24" s="16">
        <f>SUM(N3:N23)</f>
        <v>8</v>
      </c>
      <c r="O24" s="17">
        <f>M24/N24</f>
        <v>0.75</v>
      </c>
      <c r="P24" s="16">
        <f t="shared" ref="P24:X24" si="11">SUM(P3:P23)</f>
        <v>13</v>
      </c>
      <c r="Q24" s="16">
        <f t="shared" si="11"/>
        <v>5</v>
      </c>
      <c r="R24" s="16">
        <f t="shared" si="11"/>
        <v>13</v>
      </c>
      <c r="S24" s="16">
        <f t="shared" si="11"/>
        <v>10</v>
      </c>
      <c r="T24" s="16">
        <f t="shared" si="11"/>
        <v>27</v>
      </c>
      <c r="U24" s="16">
        <f t="shared" si="11"/>
        <v>37</v>
      </c>
      <c r="V24" s="16">
        <f t="shared" si="11"/>
        <v>0</v>
      </c>
      <c r="W24" s="16">
        <f t="shared" si="11"/>
        <v>1</v>
      </c>
      <c r="X24" s="16">
        <f t="shared" si="11"/>
        <v>46</v>
      </c>
    </row>
  </sheetData>
  <mergeCells count="15">
    <mergeCell ref="G1:I1"/>
    <mergeCell ref="V1:V2"/>
    <mergeCell ref="W1:W2"/>
    <mergeCell ref="X1:X2"/>
    <mergeCell ref="J1:L1"/>
    <mergeCell ref="M1:O1"/>
    <mergeCell ref="P1:P2"/>
    <mergeCell ref="Q1:Q2"/>
    <mergeCell ref="R1:R2"/>
    <mergeCell ref="S1:U1"/>
    <mergeCell ref="A1:A2"/>
    <mergeCell ref="B1:B2"/>
    <mergeCell ref="C1:C2"/>
    <mergeCell ref="D1:D2"/>
    <mergeCell ref="E1:F1"/>
  </mergeCells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8"/>
  </sheetPr>
  <dimension ref="A1:X24"/>
  <sheetViews>
    <sheetView workbookViewId="0">
      <selection activeCell="D3" sqref="D3"/>
    </sheetView>
  </sheetViews>
  <sheetFormatPr defaultColWidth="22.85546875" defaultRowHeight="12.75" x14ac:dyDescent="0.2"/>
  <cols>
    <col min="1" max="1" width="17" bestFit="1" customWidth="1"/>
    <col min="2" max="2" width="7" bestFit="1" customWidth="1"/>
    <col min="3" max="3" width="6.5703125" bestFit="1" customWidth="1"/>
    <col min="4" max="4" width="5.7109375" bestFit="1" customWidth="1"/>
    <col min="5" max="5" width="5" bestFit="1" customWidth="1"/>
    <col min="6" max="6" width="6.28515625" bestFit="1" customWidth="1"/>
    <col min="7" max="8" width="3" bestFit="1" customWidth="1"/>
    <col min="9" max="9" width="7" bestFit="1" customWidth="1"/>
    <col min="10" max="11" width="2" bestFit="1" customWidth="1"/>
    <col min="12" max="12" width="7" bestFit="1" customWidth="1"/>
    <col min="13" max="14" width="3" bestFit="1" customWidth="1"/>
    <col min="15" max="15" width="7" bestFit="1" customWidth="1"/>
    <col min="16" max="16" width="6" bestFit="1" customWidth="1"/>
    <col min="17" max="18" width="3.42578125" bestFit="1" customWidth="1"/>
    <col min="19" max="21" width="3" bestFit="1" customWidth="1"/>
    <col min="22" max="22" width="8.42578125" bestFit="1" customWidth="1"/>
    <col min="23" max="23" width="9.140625" bestFit="1" customWidth="1"/>
    <col min="24" max="24" width="8.42578125" bestFit="1" customWidth="1"/>
  </cols>
  <sheetData>
    <row r="1" spans="1:24" s="2" customFormat="1" x14ac:dyDescent="0.2">
      <c r="A1" s="96" t="s">
        <v>0</v>
      </c>
      <c r="B1" s="96" t="s">
        <v>2</v>
      </c>
      <c r="C1" s="96" t="s">
        <v>14</v>
      </c>
      <c r="D1" s="96" t="s">
        <v>3</v>
      </c>
      <c r="E1" s="96" t="s">
        <v>26</v>
      </c>
      <c r="F1" s="96"/>
      <c r="G1" s="96" t="s">
        <v>19</v>
      </c>
      <c r="H1" s="96"/>
      <c r="I1" s="96"/>
      <c r="J1" s="96" t="s">
        <v>17</v>
      </c>
      <c r="K1" s="96"/>
      <c r="L1" s="96"/>
      <c r="M1" s="96" t="s">
        <v>18</v>
      </c>
      <c r="N1" s="96"/>
      <c r="O1" s="96"/>
      <c r="P1" s="96" t="s">
        <v>15</v>
      </c>
      <c r="Q1" s="96" t="s">
        <v>22</v>
      </c>
      <c r="R1" s="96" t="s">
        <v>23</v>
      </c>
      <c r="S1" s="96" t="s">
        <v>16</v>
      </c>
      <c r="T1" s="96"/>
      <c r="U1" s="96"/>
      <c r="V1" s="95" t="s">
        <v>24</v>
      </c>
      <c r="W1" s="96" t="s">
        <v>20</v>
      </c>
      <c r="X1" s="96" t="s">
        <v>21</v>
      </c>
    </row>
    <row r="2" spans="1:24" s="2" customFormat="1" x14ac:dyDescent="0.2">
      <c r="A2" s="96"/>
      <c r="B2" s="96"/>
      <c r="C2" s="96"/>
      <c r="D2" s="96"/>
      <c r="E2" s="1" t="s">
        <v>27</v>
      </c>
      <c r="F2" s="1" t="s">
        <v>28</v>
      </c>
      <c r="G2" s="1" t="s">
        <v>8</v>
      </c>
      <c r="H2" s="1" t="s">
        <v>9</v>
      </c>
      <c r="I2" s="1" t="s">
        <v>10</v>
      </c>
      <c r="J2" s="1" t="s">
        <v>8</v>
      </c>
      <c r="K2" s="1" t="s">
        <v>9</v>
      </c>
      <c r="L2" s="1" t="s">
        <v>10</v>
      </c>
      <c r="M2" s="1" t="s">
        <v>8</v>
      </c>
      <c r="N2" s="1" t="s">
        <v>9</v>
      </c>
      <c r="O2" s="1" t="s">
        <v>10</v>
      </c>
      <c r="P2" s="96"/>
      <c r="Q2" s="96"/>
      <c r="R2" s="96"/>
      <c r="S2" s="1" t="s">
        <v>11</v>
      </c>
      <c r="T2" s="1" t="s">
        <v>13</v>
      </c>
      <c r="U2" s="1" t="s">
        <v>12</v>
      </c>
      <c r="V2" s="95"/>
      <c r="W2" s="96"/>
      <c r="X2" s="96"/>
    </row>
    <row r="3" spans="1:24" x14ac:dyDescent="0.2">
      <c r="A3" s="3" t="s">
        <v>30</v>
      </c>
      <c r="B3" s="14"/>
      <c r="C3" s="14"/>
      <c r="D3" s="14">
        <f>+G3*2+J3*3+M3</f>
        <v>4</v>
      </c>
      <c r="E3" s="14">
        <v>3</v>
      </c>
      <c r="F3" s="14">
        <v>1</v>
      </c>
      <c r="G3" s="14">
        <v>2</v>
      </c>
      <c r="H3" s="14">
        <v>7</v>
      </c>
      <c r="I3" s="15">
        <f>IF(H3=0,0,G3/H3)</f>
        <v>0.2857142857142857</v>
      </c>
      <c r="J3" s="14">
        <v>0</v>
      </c>
      <c r="K3" s="14">
        <v>0</v>
      </c>
      <c r="L3" s="15">
        <f t="shared" ref="L3:L21" si="0">IF(K3=0,0,J3/K3)</f>
        <v>0</v>
      </c>
      <c r="M3" s="14">
        <v>0</v>
      </c>
      <c r="N3" s="14">
        <v>0</v>
      </c>
      <c r="O3" s="15">
        <f t="shared" ref="O3:O21" si="1">IF(N3=0,0,M3/N3)</f>
        <v>0</v>
      </c>
      <c r="P3" s="14">
        <v>0</v>
      </c>
      <c r="Q3" s="14">
        <v>0</v>
      </c>
      <c r="R3" s="14">
        <v>2</v>
      </c>
      <c r="S3" s="14">
        <v>2</v>
      </c>
      <c r="T3" s="14">
        <v>2</v>
      </c>
      <c r="U3" s="14">
        <f>S3+T3</f>
        <v>4</v>
      </c>
      <c r="V3" s="14"/>
      <c r="W3" s="14">
        <v>1</v>
      </c>
      <c r="X3" s="14">
        <f>+D3+F3+G3+J3+M3+P3+Q3+S3+T3+W3-E3-H3-K3-N3-R3</f>
        <v>0</v>
      </c>
    </row>
    <row r="4" spans="1:24" x14ac:dyDescent="0.2">
      <c r="A4" s="3" t="s">
        <v>31</v>
      </c>
      <c r="B4" s="8"/>
      <c r="C4" s="8"/>
      <c r="D4" s="8"/>
      <c r="E4" s="8"/>
      <c r="F4" s="8"/>
      <c r="G4" s="8"/>
      <c r="H4" s="8"/>
      <c r="I4" s="9"/>
      <c r="J4" s="8"/>
      <c r="K4" s="8"/>
      <c r="L4" s="9"/>
      <c r="M4" s="8"/>
      <c r="N4" s="8"/>
      <c r="O4" s="9"/>
      <c r="P4" s="8"/>
      <c r="Q4" s="8"/>
      <c r="R4" s="8"/>
      <c r="S4" s="8"/>
      <c r="T4" s="8"/>
      <c r="U4" s="8"/>
      <c r="V4" s="8"/>
      <c r="W4" s="8"/>
      <c r="X4" s="8"/>
    </row>
    <row r="5" spans="1:24" x14ac:dyDescent="0.2">
      <c r="A5" s="3" t="s">
        <v>75</v>
      </c>
      <c r="B5" s="8"/>
      <c r="C5" s="8"/>
      <c r="D5" s="8"/>
      <c r="E5" s="8"/>
      <c r="F5" s="8"/>
      <c r="G5" s="8"/>
      <c r="H5" s="8"/>
      <c r="I5" s="9"/>
      <c r="J5" s="8"/>
      <c r="K5" s="8"/>
      <c r="L5" s="9"/>
      <c r="M5" s="8"/>
      <c r="N5" s="8"/>
      <c r="O5" s="9"/>
      <c r="P5" s="8"/>
      <c r="Q5" s="8"/>
      <c r="R5" s="8"/>
      <c r="S5" s="8"/>
      <c r="T5" s="8"/>
      <c r="U5" s="8"/>
      <c r="V5" s="8"/>
      <c r="W5" s="8"/>
      <c r="X5" s="8"/>
    </row>
    <row r="6" spans="1:24" x14ac:dyDescent="0.2">
      <c r="A6" s="3" t="s">
        <v>32</v>
      </c>
      <c r="B6" s="8"/>
      <c r="C6" s="8"/>
      <c r="D6" s="8"/>
      <c r="E6" s="8"/>
      <c r="F6" s="8"/>
      <c r="G6" s="8"/>
      <c r="H6" s="8"/>
      <c r="I6" s="9"/>
      <c r="J6" s="8"/>
      <c r="K6" s="8"/>
      <c r="L6" s="9"/>
      <c r="M6" s="8"/>
      <c r="N6" s="8"/>
      <c r="O6" s="9"/>
      <c r="P6" s="8"/>
      <c r="Q6" s="8"/>
      <c r="R6" s="8"/>
      <c r="S6" s="8"/>
      <c r="T6" s="8"/>
      <c r="U6" s="8"/>
      <c r="V6" s="8"/>
      <c r="W6" s="8"/>
      <c r="X6" s="8"/>
    </row>
    <row r="7" spans="1:24" x14ac:dyDescent="0.2">
      <c r="A7" s="3" t="s">
        <v>33</v>
      </c>
      <c r="B7" s="8"/>
      <c r="C7" s="8"/>
      <c r="D7" s="8"/>
      <c r="E7" s="8"/>
      <c r="F7" s="8"/>
      <c r="G7" s="8"/>
      <c r="H7" s="8"/>
      <c r="I7" s="9"/>
      <c r="J7" s="8"/>
      <c r="K7" s="8"/>
      <c r="L7" s="9"/>
      <c r="M7" s="8"/>
      <c r="N7" s="8"/>
      <c r="O7" s="9"/>
      <c r="P7" s="8"/>
      <c r="Q7" s="8"/>
      <c r="R7" s="8"/>
      <c r="S7" s="8"/>
      <c r="T7" s="8"/>
      <c r="U7" s="8"/>
      <c r="V7" s="8"/>
      <c r="W7" s="8"/>
      <c r="X7" s="8"/>
    </row>
    <row r="8" spans="1:24" x14ac:dyDescent="0.2">
      <c r="A8" s="3" t="s">
        <v>34</v>
      </c>
      <c r="B8" s="8"/>
      <c r="C8" s="8"/>
      <c r="D8" s="8"/>
      <c r="E8" s="8"/>
      <c r="F8" s="8"/>
      <c r="G8" s="8"/>
      <c r="H8" s="8"/>
      <c r="I8" s="9"/>
      <c r="J8" s="8"/>
      <c r="K8" s="8"/>
      <c r="L8" s="9"/>
      <c r="M8" s="8"/>
      <c r="N8" s="8"/>
      <c r="O8" s="9"/>
      <c r="P8" s="8"/>
      <c r="Q8" s="8"/>
      <c r="R8" s="8"/>
      <c r="S8" s="8"/>
      <c r="T8" s="8"/>
      <c r="U8" s="8"/>
      <c r="V8" s="8"/>
      <c r="W8" s="8"/>
      <c r="X8" s="8"/>
    </row>
    <row r="9" spans="1:24" x14ac:dyDescent="0.2">
      <c r="A9" s="3" t="s">
        <v>35</v>
      </c>
      <c r="B9" s="8"/>
      <c r="C9" s="8"/>
      <c r="D9" s="8"/>
      <c r="E9" s="8"/>
      <c r="F9" s="8"/>
      <c r="G9" s="8"/>
      <c r="H9" s="8"/>
      <c r="I9" s="9"/>
      <c r="J9" s="8"/>
      <c r="K9" s="8"/>
      <c r="L9" s="9"/>
      <c r="M9" s="8"/>
      <c r="N9" s="8"/>
      <c r="O9" s="9"/>
      <c r="P9" s="8"/>
      <c r="Q9" s="8"/>
      <c r="R9" s="8"/>
      <c r="S9" s="8"/>
      <c r="T9" s="8"/>
      <c r="U9" s="8"/>
      <c r="V9" s="8"/>
      <c r="W9" s="8"/>
      <c r="X9" s="8"/>
    </row>
    <row r="10" spans="1:24" x14ac:dyDescent="0.2">
      <c r="A10" s="3" t="s">
        <v>36</v>
      </c>
      <c r="B10" s="14"/>
      <c r="C10" s="14"/>
      <c r="D10" s="14">
        <f t="shared" ref="D10:D21" si="2">+G10*2+J10*3+M10</f>
        <v>2</v>
      </c>
      <c r="E10" s="14">
        <v>5</v>
      </c>
      <c r="F10" s="14">
        <v>2</v>
      </c>
      <c r="G10" s="14">
        <v>1</v>
      </c>
      <c r="H10" s="14">
        <v>2</v>
      </c>
      <c r="I10" s="15">
        <f t="shared" ref="I10:I21" si="3">IF(H10=0,0,G10/H10)</f>
        <v>0.5</v>
      </c>
      <c r="J10" s="14">
        <v>0</v>
      </c>
      <c r="K10" s="14">
        <v>3</v>
      </c>
      <c r="L10" s="15">
        <f t="shared" si="0"/>
        <v>0</v>
      </c>
      <c r="M10" s="14">
        <v>0</v>
      </c>
      <c r="N10" s="14">
        <v>0</v>
      </c>
      <c r="O10" s="15">
        <f t="shared" si="1"/>
        <v>0</v>
      </c>
      <c r="P10" s="14">
        <v>2</v>
      </c>
      <c r="Q10" s="14">
        <v>6</v>
      </c>
      <c r="R10" s="14">
        <v>5</v>
      </c>
      <c r="S10" s="14">
        <v>0</v>
      </c>
      <c r="T10" s="14">
        <v>2</v>
      </c>
      <c r="U10" s="14">
        <f t="shared" ref="U10:U21" si="4">S10+T10</f>
        <v>2</v>
      </c>
      <c r="V10" s="14">
        <v>0</v>
      </c>
      <c r="W10" s="14">
        <v>0</v>
      </c>
      <c r="X10" s="14">
        <f t="shared" ref="X10:X21" si="5">+D10+F10+G10+J10+M10+P10+Q10+S10+T10+W10-E10-H10-K10-N10-R10</f>
        <v>0</v>
      </c>
    </row>
    <row r="11" spans="1:24" x14ac:dyDescent="0.2">
      <c r="A11" s="3" t="s">
        <v>47</v>
      </c>
      <c r="B11" s="14"/>
      <c r="C11" s="14"/>
      <c r="D11" s="14">
        <f>+G11*2+J11*3+M11</f>
        <v>0</v>
      </c>
      <c r="E11" s="14">
        <v>0</v>
      </c>
      <c r="F11" s="14">
        <v>0</v>
      </c>
      <c r="G11" s="14">
        <v>0</v>
      </c>
      <c r="H11" s="14">
        <v>0</v>
      </c>
      <c r="I11" s="15">
        <f t="shared" si="3"/>
        <v>0</v>
      </c>
      <c r="J11" s="14">
        <v>0</v>
      </c>
      <c r="K11" s="14">
        <v>0</v>
      </c>
      <c r="L11" s="15">
        <f t="shared" si="0"/>
        <v>0</v>
      </c>
      <c r="M11" s="14">
        <v>0</v>
      </c>
      <c r="N11" s="14">
        <v>0</v>
      </c>
      <c r="O11" s="15">
        <f t="shared" si="1"/>
        <v>0</v>
      </c>
      <c r="P11" s="14">
        <v>0</v>
      </c>
      <c r="Q11" s="14">
        <v>0</v>
      </c>
      <c r="R11" s="14">
        <v>0</v>
      </c>
      <c r="S11" s="14">
        <v>0</v>
      </c>
      <c r="T11" s="14">
        <v>0</v>
      </c>
      <c r="U11" s="14">
        <f>S11+T11</f>
        <v>0</v>
      </c>
      <c r="V11" s="14">
        <v>0</v>
      </c>
      <c r="W11" s="14">
        <v>0</v>
      </c>
      <c r="X11" s="14">
        <f>+D11+F11+G11+J11+M11+P11+Q11+S11+T11+W11-E11-H11-K11-N11-R11</f>
        <v>0</v>
      </c>
    </row>
    <row r="12" spans="1:24" x14ac:dyDescent="0.2">
      <c r="A12" s="3" t="s">
        <v>37</v>
      </c>
      <c r="B12" s="8"/>
      <c r="C12" s="8"/>
      <c r="D12" s="8"/>
      <c r="E12" s="8"/>
      <c r="F12" s="8"/>
      <c r="G12" s="8"/>
      <c r="H12" s="8"/>
      <c r="I12" s="9"/>
      <c r="J12" s="8"/>
      <c r="K12" s="8"/>
      <c r="L12" s="9"/>
      <c r="M12" s="8"/>
      <c r="N12" s="8"/>
      <c r="O12" s="9"/>
      <c r="P12" s="8"/>
      <c r="Q12" s="8"/>
      <c r="R12" s="8"/>
      <c r="S12" s="8"/>
      <c r="T12" s="8"/>
      <c r="U12" s="8"/>
      <c r="V12" s="8"/>
      <c r="W12" s="8"/>
      <c r="X12" s="8"/>
    </row>
    <row r="13" spans="1:24" x14ac:dyDescent="0.2">
      <c r="A13" s="4" t="s">
        <v>50</v>
      </c>
      <c r="B13" s="8"/>
      <c r="C13" s="8"/>
      <c r="D13" s="8"/>
      <c r="E13" s="8"/>
      <c r="F13" s="8"/>
      <c r="G13" s="8"/>
      <c r="H13" s="8"/>
      <c r="I13" s="9"/>
      <c r="J13" s="8"/>
      <c r="K13" s="8"/>
      <c r="L13" s="9"/>
      <c r="M13" s="8"/>
      <c r="N13" s="8"/>
      <c r="O13" s="9"/>
      <c r="P13" s="8"/>
      <c r="Q13" s="8"/>
      <c r="R13" s="8"/>
      <c r="S13" s="8"/>
      <c r="T13" s="8"/>
      <c r="U13" s="8"/>
      <c r="V13" s="8"/>
      <c r="W13" s="8"/>
      <c r="X13" s="8"/>
    </row>
    <row r="14" spans="1:24" x14ac:dyDescent="0.2">
      <c r="A14" s="3" t="s">
        <v>38</v>
      </c>
      <c r="B14" s="14"/>
      <c r="C14" s="14"/>
      <c r="D14" s="14">
        <f t="shared" si="2"/>
        <v>9</v>
      </c>
      <c r="E14" s="14">
        <v>0</v>
      </c>
      <c r="F14" s="14">
        <v>0</v>
      </c>
      <c r="G14" s="14">
        <v>3</v>
      </c>
      <c r="H14" s="14">
        <v>6</v>
      </c>
      <c r="I14" s="15">
        <f t="shared" si="3"/>
        <v>0.5</v>
      </c>
      <c r="J14" s="14">
        <v>1</v>
      </c>
      <c r="K14" s="14">
        <v>1</v>
      </c>
      <c r="L14" s="15">
        <f t="shared" si="0"/>
        <v>1</v>
      </c>
      <c r="M14" s="14">
        <v>0</v>
      </c>
      <c r="N14" s="14">
        <v>0</v>
      </c>
      <c r="O14" s="15">
        <f t="shared" si="1"/>
        <v>0</v>
      </c>
      <c r="P14" s="14">
        <v>1</v>
      </c>
      <c r="Q14" s="14">
        <v>2</v>
      </c>
      <c r="R14" s="14">
        <v>3</v>
      </c>
      <c r="S14" s="14">
        <v>2</v>
      </c>
      <c r="T14" s="14">
        <v>3</v>
      </c>
      <c r="U14" s="14">
        <f t="shared" si="4"/>
        <v>5</v>
      </c>
      <c r="V14" s="14">
        <v>0</v>
      </c>
      <c r="W14" s="14">
        <v>0</v>
      </c>
      <c r="X14" s="14">
        <f t="shared" si="5"/>
        <v>11</v>
      </c>
    </row>
    <row r="15" spans="1:24" x14ac:dyDescent="0.2">
      <c r="A15" s="3" t="s">
        <v>39</v>
      </c>
      <c r="B15" s="14"/>
      <c r="C15" s="14"/>
      <c r="D15" s="14">
        <f t="shared" si="2"/>
        <v>10</v>
      </c>
      <c r="E15" s="14">
        <v>3</v>
      </c>
      <c r="F15" s="14">
        <v>5</v>
      </c>
      <c r="G15" s="14">
        <v>2</v>
      </c>
      <c r="H15" s="14">
        <v>5</v>
      </c>
      <c r="I15" s="15">
        <f t="shared" si="3"/>
        <v>0.4</v>
      </c>
      <c r="J15" s="14">
        <v>0</v>
      </c>
      <c r="K15" s="14">
        <v>0</v>
      </c>
      <c r="L15" s="15">
        <f t="shared" si="0"/>
        <v>0</v>
      </c>
      <c r="M15" s="14">
        <v>6</v>
      </c>
      <c r="N15" s="14">
        <v>9</v>
      </c>
      <c r="O15" s="15">
        <f t="shared" si="1"/>
        <v>0.66666666666666663</v>
      </c>
      <c r="P15" s="14">
        <v>0</v>
      </c>
      <c r="Q15" s="14">
        <v>5</v>
      </c>
      <c r="R15" s="14">
        <v>4</v>
      </c>
      <c r="S15" s="14">
        <v>4</v>
      </c>
      <c r="T15" s="14">
        <v>6</v>
      </c>
      <c r="U15" s="14">
        <f t="shared" si="4"/>
        <v>10</v>
      </c>
      <c r="V15" s="14">
        <v>0</v>
      </c>
      <c r="W15" s="14">
        <v>0</v>
      </c>
      <c r="X15" s="14">
        <f t="shared" si="5"/>
        <v>17</v>
      </c>
    </row>
    <row r="16" spans="1:24" x14ac:dyDescent="0.2">
      <c r="A16" s="3" t="s">
        <v>48</v>
      </c>
      <c r="B16" s="14"/>
      <c r="C16" s="14"/>
      <c r="D16" s="14">
        <f t="shared" si="2"/>
        <v>0</v>
      </c>
      <c r="E16" s="14">
        <v>1</v>
      </c>
      <c r="F16" s="14">
        <v>1</v>
      </c>
      <c r="G16" s="14">
        <v>0</v>
      </c>
      <c r="H16" s="14">
        <v>1</v>
      </c>
      <c r="I16" s="15">
        <f t="shared" si="3"/>
        <v>0</v>
      </c>
      <c r="J16" s="14">
        <v>0</v>
      </c>
      <c r="K16" s="14">
        <v>0</v>
      </c>
      <c r="L16" s="15">
        <f t="shared" si="0"/>
        <v>0</v>
      </c>
      <c r="M16" s="14">
        <v>0</v>
      </c>
      <c r="N16" s="14">
        <v>0</v>
      </c>
      <c r="O16" s="15">
        <f t="shared" si="1"/>
        <v>0</v>
      </c>
      <c r="P16" s="14">
        <v>0</v>
      </c>
      <c r="Q16" s="14">
        <v>0</v>
      </c>
      <c r="R16" s="14">
        <v>0</v>
      </c>
      <c r="S16" s="14">
        <v>0</v>
      </c>
      <c r="T16" s="14">
        <v>0</v>
      </c>
      <c r="U16" s="14">
        <f t="shared" si="4"/>
        <v>0</v>
      </c>
      <c r="V16" s="14">
        <v>0</v>
      </c>
      <c r="W16" s="14">
        <v>0</v>
      </c>
      <c r="X16" s="14">
        <f t="shared" si="5"/>
        <v>-1</v>
      </c>
    </row>
    <row r="17" spans="1:24" x14ac:dyDescent="0.2">
      <c r="A17" s="3" t="s">
        <v>40</v>
      </c>
      <c r="B17" s="14"/>
      <c r="C17" s="14"/>
      <c r="D17" s="14">
        <f t="shared" si="2"/>
        <v>3</v>
      </c>
      <c r="E17" s="14">
        <v>2</v>
      </c>
      <c r="F17" s="14">
        <v>1</v>
      </c>
      <c r="G17" s="14">
        <v>1</v>
      </c>
      <c r="H17" s="14">
        <v>5</v>
      </c>
      <c r="I17" s="15">
        <f t="shared" si="3"/>
        <v>0.2</v>
      </c>
      <c r="J17" s="14">
        <v>0</v>
      </c>
      <c r="K17" s="14">
        <v>0</v>
      </c>
      <c r="L17" s="15">
        <f t="shared" si="0"/>
        <v>0</v>
      </c>
      <c r="M17" s="14">
        <v>1</v>
      </c>
      <c r="N17" s="14">
        <v>2</v>
      </c>
      <c r="O17" s="15">
        <f t="shared" si="1"/>
        <v>0.5</v>
      </c>
      <c r="P17" s="14">
        <v>0</v>
      </c>
      <c r="Q17" s="14">
        <v>0</v>
      </c>
      <c r="R17" s="14">
        <v>0</v>
      </c>
      <c r="S17" s="14">
        <v>1</v>
      </c>
      <c r="T17" s="14">
        <v>0</v>
      </c>
      <c r="U17" s="14">
        <f t="shared" si="4"/>
        <v>1</v>
      </c>
      <c r="V17" s="14">
        <v>0</v>
      </c>
      <c r="W17" s="14">
        <v>0</v>
      </c>
      <c r="X17" s="14">
        <f t="shared" si="5"/>
        <v>-2</v>
      </c>
    </row>
    <row r="18" spans="1:24" x14ac:dyDescent="0.2">
      <c r="A18" s="3" t="s">
        <v>41</v>
      </c>
      <c r="B18" s="14"/>
      <c r="C18" s="14"/>
      <c r="D18" s="14">
        <f t="shared" si="2"/>
        <v>11</v>
      </c>
      <c r="E18" s="14">
        <v>0</v>
      </c>
      <c r="F18" s="14">
        <v>7</v>
      </c>
      <c r="G18" s="14">
        <v>3</v>
      </c>
      <c r="H18" s="14">
        <v>6</v>
      </c>
      <c r="I18" s="15">
        <f t="shared" si="3"/>
        <v>0.5</v>
      </c>
      <c r="J18" s="14">
        <v>0</v>
      </c>
      <c r="K18" s="14">
        <v>0</v>
      </c>
      <c r="L18" s="15">
        <f t="shared" si="0"/>
        <v>0</v>
      </c>
      <c r="M18" s="14">
        <v>5</v>
      </c>
      <c r="N18" s="14">
        <v>6</v>
      </c>
      <c r="O18" s="15">
        <f t="shared" si="1"/>
        <v>0.83333333333333337</v>
      </c>
      <c r="P18" s="14">
        <v>2</v>
      </c>
      <c r="Q18" s="14">
        <v>2</v>
      </c>
      <c r="R18" s="14">
        <v>2</v>
      </c>
      <c r="S18" s="14">
        <v>1</v>
      </c>
      <c r="T18" s="14">
        <v>7</v>
      </c>
      <c r="U18" s="14">
        <f t="shared" si="4"/>
        <v>8</v>
      </c>
      <c r="V18" s="14">
        <v>0</v>
      </c>
      <c r="W18" s="14">
        <v>2</v>
      </c>
      <c r="X18" s="14">
        <f t="shared" si="5"/>
        <v>26</v>
      </c>
    </row>
    <row r="19" spans="1:24" x14ac:dyDescent="0.2">
      <c r="A19" s="4" t="s">
        <v>46</v>
      </c>
      <c r="B19" s="14"/>
      <c r="C19" s="14"/>
      <c r="D19" s="14">
        <f t="shared" si="2"/>
        <v>8</v>
      </c>
      <c r="E19" s="14">
        <v>2</v>
      </c>
      <c r="F19" s="14">
        <v>3</v>
      </c>
      <c r="G19" s="14">
        <v>1</v>
      </c>
      <c r="H19" s="14">
        <v>4</v>
      </c>
      <c r="I19" s="15">
        <f t="shared" si="3"/>
        <v>0.25</v>
      </c>
      <c r="J19" s="14">
        <v>1</v>
      </c>
      <c r="K19" s="14">
        <v>1</v>
      </c>
      <c r="L19" s="15">
        <f t="shared" si="0"/>
        <v>1</v>
      </c>
      <c r="M19" s="14">
        <v>3</v>
      </c>
      <c r="N19" s="14">
        <v>3</v>
      </c>
      <c r="O19" s="15">
        <f t="shared" si="1"/>
        <v>1</v>
      </c>
      <c r="P19" s="14">
        <v>1</v>
      </c>
      <c r="Q19" s="14">
        <v>5</v>
      </c>
      <c r="R19" s="14">
        <v>3</v>
      </c>
      <c r="S19" s="14">
        <v>0</v>
      </c>
      <c r="T19" s="14">
        <v>3</v>
      </c>
      <c r="U19" s="14">
        <f t="shared" si="4"/>
        <v>3</v>
      </c>
      <c r="V19" s="14">
        <v>0</v>
      </c>
      <c r="W19" s="14">
        <v>0</v>
      </c>
      <c r="X19" s="14">
        <f t="shared" si="5"/>
        <v>12</v>
      </c>
    </row>
    <row r="20" spans="1:24" x14ac:dyDescent="0.2">
      <c r="A20" s="3" t="s">
        <v>43</v>
      </c>
      <c r="B20" s="8"/>
      <c r="C20" s="8"/>
      <c r="D20" s="8"/>
      <c r="E20" s="8"/>
      <c r="F20" s="8"/>
      <c r="G20" s="8"/>
      <c r="H20" s="8"/>
      <c r="I20" s="9"/>
      <c r="J20" s="8"/>
      <c r="K20" s="8"/>
      <c r="L20" s="9"/>
      <c r="M20" s="8"/>
      <c r="N20" s="8"/>
      <c r="O20" s="9"/>
      <c r="P20" s="8"/>
      <c r="Q20" s="8"/>
      <c r="R20" s="8"/>
      <c r="S20" s="8"/>
      <c r="T20" s="8"/>
      <c r="U20" s="8"/>
      <c r="V20" s="8"/>
      <c r="W20" s="8"/>
      <c r="X20" s="8"/>
    </row>
    <row r="21" spans="1:24" x14ac:dyDescent="0.2">
      <c r="A21" s="3" t="s">
        <v>42</v>
      </c>
      <c r="B21" s="14"/>
      <c r="C21" s="14"/>
      <c r="D21" s="14">
        <f t="shared" si="2"/>
        <v>0</v>
      </c>
      <c r="E21" s="14">
        <v>5</v>
      </c>
      <c r="F21" s="14">
        <v>0</v>
      </c>
      <c r="G21" s="14">
        <v>0</v>
      </c>
      <c r="H21" s="14">
        <v>2</v>
      </c>
      <c r="I21" s="15">
        <f t="shared" si="3"/>
        <v>0</v>
      </c>
      <c r="J21" s="14">
        <v>0</v>
      </c>
      <c r="K21" s="14">
        <v>3</v>
      </c>
      <c r="L21" s="15">
        <f t="shared" si="0"/>
        <v>0</v>
      </c>
      <c r="M21" s="14">
        <v>0</v>
      </c>
      <c r="N21" s="14">
        <v>0</v>
      </c>
      <c r="O21" s="15">
        <f t="shared" si="1"/>
        <v>0</v>
      </c>
      <c r="P21" s="14">
        <v>1</v>
      </c>
      <c r="Q21" s="14">
        <v>1</v>
      </c>
      <c r="R21" s="14">
        <v>1</v>
      </c>
      <c r="S21" s="14">
        <v>1</v>
      </c>
      <c r="T21" s="14">
        <v>3</v>
      </c>
      <c r="U21" s="14">
        <f t="shared" si="4"/>
        <v>4</v>
      </c>
      <c r="V21" s="14">
        <v>0</v>
      </c>
      <c r="W21" s="14">
        <v>0</v>
      </c>
      <c r="X21" s="14">
        <f t="shared" si="5"/>
        <v>-5</v>
      </c>
    </row>
    <row r="22" spans="1:24" x14ac:dyDescent="0.2">
      <c r="A22" s="3" t="s">
        <v>44</v>
      </c>
      <c r="B22" s="8"/>
      <c r="C22" s="8"/>
      <c r="D22" s="8"/>
      <c r="E22" s="8"/>
      <c r="F22" s="8"/>
      <c r="G22" s="8"/>
      <c r="H22" s="8"/>
      <c r="I22" s="9"/>
      <c r="J22" s="8"/>
      <c r="K22" s="8"/>
      <c r="L22" s="9"/>
      <c r="M22" s="8"/>
      <c r="N22" s="8"/>
      <c r="O22" s="9"/>
      <c r="P22" s="8"/>
      <c r="Q22" s="8"/>
      <c r="R22" s="8"/>
      <c r="S22" s="8"/>
      <c r="T22" s="8"/>
      <c r="U22" s="8"/>
      <c r="V22" s="8"/>
      <c r="W22" s="8"/>
      <c r="X22" s="8"/>
    </row>
    <row r="23" spans="1:24" x14ac:dyDescent="0.2">
      <c r="A23" s="3" t="s">
        <v>74</v>
      </c>
      <c r="B23" s="8"/>
      <c r="C23" s="8"/>
      <c r="D23" s="8"/>
      <c r="E23" s="8"/>
      <c r="F23" s="8"/>
      <c r="G23" s="8"/>
      <c r="H23" s="8"/>
      <c r="I23" s="9"/>
      <c r="J23" s="8"/>
      <c r="K23" s="8"/>
      <c r="L23" s="9"/>
      <c r="M23" s="8"/>
      <c r="N23" s="8"/>
      <c r="O23" s="9"/>
      <c r="P23" s="8"/>
      <c r="Q23" s="8"/>
      <c r="R23" s="8"/>
      <c r="S23" s="8"/>
      <c r="T23" s="8"/>
      <c r="U23" s="8"/>
      <c r="V23" s="8"/>
      <c r="W23" s="8"/>
      <c r="X23" s="8"/>
    </row>
    <row r="24" spans="1:24" s="2" customFormat="1" x14ac:dyDescent="0.2">
      <c r="A24" s="16" t="s">
        <v>1</v>
      </c>
      <c r="B24" s="16">
        <f>SUM(B3:B22)</f>
        <v>0</v>
      </c>
      <c r="C24" s="16">
        <f>SUM(C3:C22)</f>
        <v>0</v>
      </c>
      <c r="D24" s="16">
        <f>SUM(D3:D23)</f>
        <v>47</v>
      </c>
      <c r="E24" s="16">
        <f>SUM(E3:E23)</f>
        <v>21</v>
      </c>
      <c r="F24" s="16">
        <f>SUM(F3:F23)</f>
        <v>20</v>
      </c>
      <c r="G24" s="16">
        <f>SUM(G3:G23)</f>
        <v>13</v>
      </c>
      <c r="H24" s="16">
        <f>SUM(H3:H23)</f>
        <v>38</v>
      </c>
      <c r="I24" s="17">
        <f>G24/H24</f>
        <v>0.34210526315789475</v>
      </c>
      <c r="J24" s="16">
        <f>SUM(J3:J23)</f>
        <v>2</v>
      </c>
      <c r="K24" s="16">
        <f>SUM(K3:K23)</f>
        <v>8</v>
      </c>
      <c r="L24" s="17">
        <f>J24/K24</f>
        <v>0.25</v>
      </c>
      <c r="M24" s="16">
        <f>SUM(M3:M23)</f>
        <v>15</v>
      </c>
      <c r="N24" s="16">
        <f>SUM(N3:N23)</f>
        <v>20</v>
      </c>
      <c r="O24" s="17">
        <f>M24/N24</f>
        <v>0.75</v>
      </c>
      <c r="P24" s="16">
        <f t="shared" ref="P24:X24" si="6">SUM(P3:P23)</f>
        <v>7</v>
      </c>
      <c r="Q24" s="16">
        <f t="shared" si="6"/>
        <v>21</v>
      </c>
      <c r="R24" s="16">
        <f t="shared" si="6"/>
        <v>20</v>
      </c>
      <c r="S24" s="16">
        <f t="shared" si="6"/>
        <v>11</v>
      </c>
      <c r="T24" s="16">
        <f t="shared" si="6"/>
        <v>26</v>
      </c>
      <c r="U24" s="16">
        <f t="shared" si="6"/>
        <v>37</v>
      </c>
      <c r="V24" s="16">
        <f t="shared" si="6"/>
        <v>0</v>
      </c>
      <c r="W24" s="16">
        <f t="shared" si="6"/>
        <v>3</v>
      </c>
      <c r="X24" s="16">
        <f t="shared" si="6"/>
        <v>58</v>
      </c>
    </row>
  </sheetData>
  <mergeCells count="15">
    <mergeCell ref="G1:I1"/>
    <mergeCell ref="E1:F1"/>
    <mergeCell ref="A1:A2"/>
    <mergeCell ref="B1:B2"/>
    <mergeCell ref="C1:C2"/>
    <mergeCell ref="D1:D2"/>
    <mergeCell ref="W1:W2"/>
    <mergeCell ref="X1:X2"/>
    <mergeCell ref="J1:L1"/>
    <mergeCell ref="M1:O1"/>
    <mergeCell ref="Q1:Q2"/>
    <mergeCell ref="R1:R2"/>
    <mergeCell ref="P1:P2"/>
    <mergeCell ref="S1:U1"/>
    <mergeCell ref="V1:V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22</vt:i4>
      </vt:variant>
    </vt:vector>
  </HeadingPairs>
  <TitlesOfParts>
    <vt:vector size="22" baseType="lpstr">
      <vt:lpstr>squadra</vt:lpstr>
      <vt:lpstr>partite</vt:lpstr>
      <vt:lpstr>gara 2 Iwons</vt:lpstr>
      <vt:lpstr>gara 1 Iwons</vt:lpstr>
      <vt:lpstr>FO Bss Castellana</vt:lpstr>
      <vt:lpstr>FO Bss SORBOLO</vt:lpstr>
      <vt:lpstr>FO Vico Bss</vt:lpstr>
      <vt:lpstr>FO Gossolengo Bss</vt:lpstr>
      <vt:lpstr>Bss Sorbolo</vt:lpstr>
      <vt:lpstr>Vico Bss</vt:lpstr>
      <vt:lpstr>Bss Gossolengo</vt:lpstr>
      <vt:lpstr>Salso Bss</vt:lpstr>
      <vt:lpstr>Bss Fox</vt:lpstr>
      <vt:lpstr>Castel - Bss</vt:lpstr>
      <vt:lpstr>Bss Fiorenzuola</vt:lpstr>
      <vt:lpstr>Sorbolo Bss</vt:lpstr>
      <vt:lpstr>Bss Vico</vt:lpstr>
      <vt:lpstr>Gossolengo Bss</vt:lpstr>
      <vt:lpstr>Bss Salso</vt:lpstr>
      <vt:lpstr>Fox Bss</vt:lpstr>
      <vt:lpstr>Bss Castellana</vt:lpstr>
      <vt:lpstr>Fiorenzuola Bss</vt:lpstr>
    </vt:vector>
  </TitlesOfParts>
  <Company>Rasbank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Promotore</dc:creator>
  <cp:lastModifiedBy>Luigi Corallo</cp:lastModifiedBy>
  <dcterms:created xsi:type="dcterms:W3CDTF">2005-08-20T07:29:04Z</dcterms:created>
  <dcterms:modified xsi:type="dcterms:W3CDTF">2017-05-05T09:49:53Z</dcterms:modified>
</cp:coreProperties>
</file>